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fp-et-1-pc\D\PROC. DATOS\Informe Trimestral\2021\3er Trimestre\Información Magin\2 Ejecutivo\"/>
    </mc:Choice>
  </mc:AlternateContent>
  <bookViews>
    <workbookView xWindow="0" yWindow="0" windowWidth="19200" windowHeight="11595"/>
  </bookViews>
  <sheets>
    <sheet name="11 Clasif x O.G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2" i="1" l="1"/>
  <c r="H92" i="1" s="1"/>
  <c r="E91" i="1"/>
  <c r="H91" i="1" s="1"/>
  <c r="E90" i="1"/>
  <c r="H90" i="1" s="1"/>
  <c r="E89" i="1"/>
  <c r="H89" i="1" s="1"/>
  <c r="E88" i="1"/>
  <c r="H88" i="1" s="1"/>
  <c r="E87" i="1"/>
  <c r="H87" i="1" s="1"/>
  <c r="E86" i="1"/>
  <c r="H86" i="1" s="1"/>
  <c r="G85" i="1"/>
  <c r="F85" i="1"/>
  <c r="E85" i="1"/>
  <c r="H85" i="1" s="1"/>
  <c r="D85" i="1"/>
  <c r="C85" i="1"/>
  <c r="E83" i="1"/>
  <c r="H83" i="1" s="1"/>
  <c r="E82" i="1"/>
  <c r="H82" i="1" s="1"/>
  <c r="E81" i="1"/>
  <c r="H81" i="1" s="1"/>
  <c r="G80" i="1"/>
  <c r="F80" i="1"/>
  <c r="E80" i="1"/>
  <c r="H80" i="1" s="1"/>
  <c r="D80" i="1"/>
  <c r="C80" i="1"/>
  <c r="E78" i="1"/>
  <c r="H78" i="1" s="1"/>
  <c r="E77" i="1"/>
  <c r="H77" i="1" s="1"/>
  <c r="E76" i="1"/>
  <c r="H76" i="1" s="1"/>
  <c r="E75" i="1"/>
  <c r="E74" i="1"/>
  <c r="E73" i="1"/>
  <c r="E72" i="1"/>
  <c r="G71" i="1"/>
  <c r="F71" i="1"/>
  <c r="E71" i="1"/>
  <c r="H71" i="1" s="1"/>
  <c r="D71" i="1"/>
  <c r="C71" i="1"/>
  <c r="E69" i="1"/>
  <c r="H69" i="1" s="1"/>
  <c r="E68" i="1"/>
  <c r="H68" i="1" s="1"/>
  <c r="E67" i="1"/>
  <c r="H67" i="1" s="1"/>
  <c r="G66" i="1"/>
  <c r="F66" i="1"/>
  <c r="E66" i="1"/>
  <c r="H66" i="1" s="1"/>
  <c r="D66" i="1"/>
  <c r="C66" i="1"/>
  <c r="E64" i="1"/>
  <c r="H64" i="1" s="1"/>
  <c r="E63" i="1"/>
  <c r="H63" i="1" s="1"/>
  <c r="E62" i="1"/>
  <c r="H62" i="1" s="1"/>
  <c r="E61" i="1"/>
  <c r="H61" i="1" s="1"/>
  <c r="E60" i="1"/>
  <c r="H60" i="1" s="1"/>
  <c r="E59" i="1"/>
  <c r="H59" i="1" s="1"/>
  <c r="E58" i="1"/>
  <c r="H58" i="1" s="1"/>
  <c r="E57" i="1"/>
  <c r="H57" i="1" s="1"/>
  <c r="E56" i="1"/>
  <c r="H56" i="1" s="1"/>
  <c r="G55" i="1"/>
  <c r="F55" i="1"/>
  <c r="E55" i="1"/>
  <c r="H55" i="1" s="1"/>
  <c r="D55" i="1"/>
  <c r="C55" i="1"/>
  <c r="E53" i="1"/>
  <c r="E52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G44" i="1"/>
  <c r="F44" i="1"/>
  <c r="H44" i="1" s="1"/>
  <c r="E44" i="1"/>
  <c r="D44" i="1"/>
  <c r="C44" i="1"/>
  <c r="H42" i="1"/>
  <c r="E42" i="1"/>
  <c r="H41" i="1"/>
  <c r="E41" i="1"/>
  <c r="H40" i="1"/>
  <c r="E40" i="1"/>
  <c r="H39" i="1"/>
  <c r="E38" i="1"/>
  <c r="H38" i="1" s="1"/>
  <c r="E37" i="1"/>
  <c r="H37" i="1" s="1"/>
  <c r="E36" i="1"/>
  <c r="H36" i="1" s="1"/>
  <c r="E35" i="1"/>
  <c r="H35" i="1" s="1"/>
  <c r="E34" i="1"/>
  <c r="H34" i="1" s="1"/>
  <c r="G33" i="1"/>
  <c r="F33" i="1"/>
  <c r="E33" i="1"/>
  <c r="H33" i="1" s="1"/>
  <c r="D33" i="1"/>
  <c r="C33" i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H24" i="1" s="1"/>
  <c r="E23" i="1"/>
  <c r="H23" i="1" s="1"/>
  <c r="G22" i="1"/>
  <c r="F22" i="1"/>
  <c r="E22" i="1"/>
  <c r="H22" i="1" s="1"/>
  <c r="D22" i="1"/>
  <c r="C22" i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G13" i="1"/>
  <c r="F13" i="1"/>
  <c r="E13" i="1"/>
  <c r="H13" i="1" s="1"/>
  <c r="D13" i="1"/>
  <c r="C13" i="1"/>
  <c r="G11" i="1"/>
  <c r="F11" i="1"/>
  <c r="E11" i="1"/>
  <c r="H11" i="1" s="1"/>
  <c r="D11" i="1"/>
  <c r="C11" i="1"/>
</calcChain>
</file>

<file path=xl/sharedStrings.xml><?xml version="1.0" encoding="utf-8"?>
<sst xmlns="http://schemas.openxmlformats.org/spreadsheetml/2006/main" count="90" uniqueCount="90">
  <si>
    <t>GOBIERNO CONSTITUCIONAL DEL ESTADO DE CHIAPAS</t>
  </si>
  <si>
    <t>PODER EJECUTIVO</t>
  </si>
  <si>
    <t>ESTADO ANALÍTICO DEL EJERCICIO DEL PRESUPUESTO DE EGRESOS</t>
  </si>
  <si>
    <t>CLASIFICACIÓN POR OBJETO DEL GASTO (CAPÍTULO Y CONCEPTO)</t>
  </si>
  <si>
    <t>DEL 1 DE ENERO AL 30 DE SEPTIEMBRE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</si>
  <si>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</si>
  <si>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</si>
  <si>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</si>
  <si>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</si>
  <si>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</si>
  <si>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</si>
  <si>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</si>
  <si>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</si>
  <si>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</si>
  <si>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</si>
  <si>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</si>
  <si>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</si>
  <si>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</si>
  <si>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</si>
  <si>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</si>
  <si>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</si>
  <si>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</si>
  <si>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</si>
  <si>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</si>
  <si>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</si>
  <si>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</si>
  <si>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</si>
  <si>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</si>
  <si>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</si>
  <si>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</si>
  <si>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</si>
  <si>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</si>
  <si>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</si>
  <si>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</si>
  <si>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</si>
  <si>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</si>
  <si>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</si>
  <si>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</si>
  <si>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</si>
  <si>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</si>
  <si>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</si>
  <si>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</si>
  <si>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</si>
  <si>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</si>
  <si>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</si>
  <si>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</si>
  <si>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</si>
  <si>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</si>
  <si>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</si>
  <si>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</si>
  <si>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</si>
  <si>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</si>
  <si>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</si>
  <si>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</si>
  <si>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</si>
  <si>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</si>
  <si>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</si>
  <si>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</si>
  <si>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</si>
  <si>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</si>
  <si>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</si>
  <si>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</si>
  <si>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</si>
  <si>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</si>
  <si>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</si>
  <si>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</si>
  <si>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</si>
  <si>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</si>
  <si>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</si>
  <si>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</si>
  <si>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</si>
  <si>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</si>
  <si>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</si>
  <si>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</si>
  <si>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</si>
  <si>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</si>
  <si>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</si>
  <si>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</si>
  <si>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 xml:space="preserve">Participaciones 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</si>
  <si>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</si>
  <si>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</si>
  <si>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</si>
  <si>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</si>
  <si>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</si>
  <si>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</si>
  <si>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</si>
  <si>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</si>
  <si>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</si>
  <si>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</si>
  <si>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r>
      <t>Fuente</t>
    </r>
    <r>
      <rPr>
        <sz val="9"/>
        <rFont val="Arial"/>
        <family val="2"/>
      </rPr>
      <t>: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</si>
</sst>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indexed="16"/>
      <name val="Arial"/>
      <family val="2"/>
    </font>
    <font>
      <sz val="10"/>
      <color rgb="FF621132"/>
      <name val="Arial"/>
      <family val="2"/>
    </font>
    <font>
      <sz val="9"/>
      <color rgb="FF621132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3" fillId="2" borderId="0" xfId="1" applyFont="1" applyFill="1" applyBorder="1" applyAlignment="1">
      <alignment horizontal="center"/>
    </xf>
    <xf numFmtId="0" fontId="4" fillId="0" borderId="0" xfId="1" applyFont="1"/>
    <xf numFmtId="0" fontId="5" fillId="2" borderId="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/>
    </xf>
    <xf numFmtId="164" fontId="9" fillId="0" borderId="0" xfId="1" applyNumberFormat="1" applyFont="1" applyFill="1" applyBorder="1" applyAlignment="1">
      <alignment vertical="center"/>
    </xf>
    <xf numFmtId="0" fontId="2" fillId="0" borderId="0" xfId="1" applyFill="1" applyAlignment="1">
      <alignment vertical="center"/>
    </xf>
    <xf numFmtId="0" fontId="9" fillId="0" borderId="0" xfId="1" applyFont="1" applyBorder="1" applyAlignment="1">
      <alignment horizontal="center" vertical="top"/>
    </xf>
    <xf numFmtId="164" fontId="9" fillId="0" borderId="0" xfId="1" applyNumberFormat="1" applyFont="1" applyBorder="1" applyAlignment="1">
      <alignment vertical="top"/>
    </xf>
    <xf numFmtId="0" fontId="2" fillId="0" borderId="0" xfId="1" applyAlignment="1">
      <alignment vertical="top"/>
    </xf>
    <xf numFmtId="0" fontId="9" fillId="0" borderId="0" xfId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2" fillId="0" borderId="0" xfId="1" applyAlignment="1">
      <alignment vertical="center"/>
    </xf>
    <xf numFmtId="0" fontId="10" fillId="0" borderId="0" xfId="1" applyFont="1" applyBorder="1" applyAlignment="1">
      <alignment horizontal="left" vertical="top"/>
    </xf>
    <xf numFmtId="164" fontId="10" fillId="0" borderId="0" xfId="1" applyNumberFormat="1" applyFont="1" applyBorder="1" applyAlignment="1">
      <alignment vertical="top"/>
    </xf>
    <xf numFmtId="0" fontId="10" fillId="0" borderId="0" xfId="1" applyFont="1" applyAlignment="1">
      <alignment vertical="top"/>
    </xf>
    <xf numFmtId="0" fontId="11" fillId="0" borderId="0" xfId="1" applyFont="1" applyBorder="1" applyAlignment="1">
      <alignment vertical="top"/>
    </xf>
    <xf numFmtId="0" fontId="11" fillId="0" borderId="0" xfId="1" applyFont="1" applyBorder="1" applyAlignment="1">
      <alignment horizontal="justify" vertical="top"/>
    </xf>
    <xf numFmtId="164" fontId="11" fillId="0" borderId="0" xfId="1" applyNumberFormat="1" applyFont="1" applyBorder="1" applyAlignment="1">
      <alignment vertical="top"/>
    </xf>
    <xf numFmtId="0" fontId="11" fillId="0" borderId="0" xfId="1" applyFont="1" applyAlignment="1">
      <alignment vertical="top"/>
    </xf>
    <xf numFmtId="0" fontId="11" fillId="0" borderId="0" xfId="1" applyFont="1" applyBorder="1" applyAlignment="1">
      <alignment vertical="top" wrapText="1"/>
    </xf>
    <xf numFmtId="0" fontId="11" fillId="0" borderId="0" xfId="1" applyFont="1" applyBorder="1" applyAlignment="1">
      <alignment horizontal="justify" vertical="top" wrapText="1"/>
    </xf>
    <xf numFmtId="0" fontId="10" fillId="0" borderId="0" xfId="1" applyFont="1" applyBorder="1" applyAlignment="1">
      <alignment horizontal="justify" vertical="top" wrapText="1"/>
    </xf>
    <xf numFmtId="0" fontId="2" fillId="0" borderId="0" xfId="1" applyBorder="1"/>
    <xf numFmtId="0" fontId="2" fillId="0" borderId="0" xfId="1"/>
    <xf numFmtId="0" fontId="2" fillId="0" borderId="10" xfId="1" applyBorder="1"/>
    <xf numFmtId="0" fontId="10" fillId="0" borderId="0" xfId="1" applyFont="1" applyAlignment="1">
      <alignment horizontal="left" vertical="top"/>
    </xf>
    <xf numFmtId="164" fontId="10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/>
    </xf>
    <xf numFmtId="164" fontId="11" fillId="0" borderId="0" xfId="1" applyNumberFormat="1" applyFont="1" applyAlignment="1">
      <alignment vertical="top"/>
    </xf>
    <xf numFmtId="0" fontId="11" fillId="0" borderId="0" xfId="1" applyFont="1" applyAlignment="1">
      <alignment horizontal="justify" vertical="top" wrapText="1"/>
    </xf>
    <xf numFmtId="0" fontId="10" fillId="0" borderId="0" xfId="1" applyFont="1" applyAlignment="1"/>
    <xf numFmtId="0" fontId="11" fillId="0" borderId="0" xfId="1" applyFont="1" applyAlignment="1"/>
    <xf numFmtId="0" fontId="9" fillId="0" borderId="0" xfId="1" applyFont="1"/>
  </cellXfs>
  <cellStyles count="3">
    <cellStyle name="Normal" xfId="0" builtinId="0"/>
    <cellStyle name="Normal 12 3 12" xfId="2"/>
    <cellStyle name="Normal 3_1. Ingreso Públic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97"/>
  <sheetViews>
    <sheetView showGridLines="0" tabSelected="1" topLeftCell="A61" workbookViewId="0">
      <selection activeCell="C9" sqref="A9:XFD71"/>
    </sheetView>
  </sheetViews>
  <sheetFormatPr baseColWidth="10" defaultRowHeight="15" x14ac:dyDescent="0.25"/>
  <cols>
    <col min="1" max="1" width="2.7109375" style="37" customWidth="1"/>
    <col min="2" max="2" width="47.85546875" style="37" customWidth="1"/>
    <col min="3" max="8" width="15.7109375" style="37" customWidth="1"/>
  </cols>
  <sheetData>
    <row r="1" spans="1:8" s="2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14.2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14.25" customHeight="1" x14ac:dyDescent="0.2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14.25" customHeight="1" x14ac:dyDescent="0.2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14.25" customHeight="1" x14ac:dyDescent="0.2">
      <c r="A5" s="3" t="s">
        <v>4</v>
      </c>
      <c r="B5" s="3"/>
      <c r="C5" s="3"/>
      <c r="D5" s="3"/>
      <c r="E5" s="3"/>
      <c r="F5" s="3"/>
      <c r="G5" s="3"/>
      <c r="H5" s="3"/>
    </row>
    <row r="6" spans="1:8" s="2" customFormat="1" ht="14.25" customHeight="1" x14ac:dyDescent="0.2">
      <c r="A6" s="4" t="s">
        <v>5</v>
      </c>
      <c r="B6" s="4"/>
      <c r="C6" s="4"/>
      <c r="D6" s="4"/>
      <c r="E6" s="4"/>
      <c r="F6" s="4"/>
      <c r="G6" s="4"/>
      <c r="H6" s="4"/>
    </row>
    <row r="7" spans="1:8" s="8" customFormat="1" ht="20.25" customHeight="1" x14ac:dyDescent="0.25">
      <c r="A7" s="5" t="s">
        <v>6</v>
      </c>
      <c r="B7" s="6"/>
      <c r="C7" s="6" t="s">
        <v>7</v>
      </c>
      <c r="D7" s="6"/>
      <c r="E7" s="6"/>
      <c r="F7" s="6"/>
      <c r="G7" s="6"/>
      <c r="H7" s="7" t="s">
        <v>8</v>
      </c>
    </row>
    <row r="8" spans="1:8" s="2" customFormat="1" ht="28.5" customHeight="1" x14ac:dyDescent="0.2">
      <c r="A8" s="9"/>
      <c r="B8" s="10"/>
      <c r="C8" s="11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2"/>
    </row>
    <row r="9" spans="1:8" s="2" customFormat="1" ht="13.5" customHeight="1" x14ac:dyDescent="0.2">
      <c r="A9" s="13"/>
      <c r="B9" s="14"/>
      <c r="C9" s="15">
        <v>1</v>
      </c>
      <c r="D9" s="15">
        <v>2</v>
      </c>
      <c r="E9" s="15" t="s">
        <v>14</v>
      </c>
      <c r="F9" s="15">
        <v>4</v>
      </c>
      <c r="G9" s="15">
        <v>5</v>
      </c>
      <c r="H9" s="16" t="s">
        <v>15</v>
      </c>
    </row>
    <row r="10" spans="1:8" s="19" customFormat="1" ht="3.95" customHeight="1" x14ac:dyDescent="0.25">
      <c r="A10" s="17"/>
      <c r="B10" s="17"/>
      <c r="C10" s="18"/>
      <c r="D10" s="18"/>
      <c r="E10" s="18"/>
      <c r="F10" s="18"/>
      <c r="G10" s="18"/>
      <c r="H10" s="18"/>
    </row>
    <row r="11" spans="1:8" s="22" customFormat="1" ht="16.5" customHeight="1" x14ac:dyDescent="0.25">
      <c r="A11" s="20" t="s">
        <v>16</v>
      </c>
      <c r="B11" s="20"/>
      <c r="C11" s="21">
        <f>SUM(C13,C22,C33,C44,C55,C66,C71,C80,C85)</f>
        <v>69940928628</v>
      </c>
      <c r="D11" s="21">
        <f>SUM(D13,D22,D33,D44,D55,D66,D71,D80,D85)</f>
        <v>-1484252892</v>
      </c>
      <c r="E11" s="21">
        <f>SUM(E13,E22,E33,E44,E55,E66,E71,E80,E85)</f>
        <v>68456675736</v>
      </c>
      <c r="F11" s="21">
        <f>SUM(F13,F22,F33,F44,F55,F66,F71,F80,F85)</f>
        <v>47221211164</v>
      </c>
      <c r="G11" s="21">
        <f>SUM(G13,G22,G33,G44,G55,G66,G71,G80,G85)</f>
        <v>45889488681</v>
      </c>
      <c r="H11" s="21">
        <f>E11-F11</f>
        <v>21235464572</v>
      </c>
    </row>
    <row r="12" spans="1:8" s="25" customFormat="1" ht="3.95" customHeight="1" x14ac:dyDescent="0.25">
      <c r="A12" s="23"/>
      <c r="B12" s="23"/>
      <c r="C12" s="24"/>
      <c r="D12" s="24"/>
      <c r="E12" s="24"/>
      <c r="F12" s="24"/>
      <c r="G12" s="24"/>
      <c r="H12" s="24"/>
    </row>
    <row r="13" spans="1:8" s="28" customFormat="1" ht="14.25" customHeight="1" x14ac:dyDescent="0.25">
      <c r="A13" s="26" t="s">
        <v>17</v>
      </c>
      <c r="B13" s="26"/>
      <c r="C13" s="27">
        <f>SUM(C14:C20)</f>
        <v>34410553289</v>
      </c>
      <c r="D13" s="27">
        <f t="shared" ref="D13:G13" si="0">SUM(D14:D20)</f>
        <v>-3466503286</v>
      </c>
      <c r="E13" s="27">
        <f t="shared" si="0"/>
        <v>30944050003</v>
      </c>
      <c r="F13" s="27">
        <f t="shared" si="0"/>
        <v>21097527065</v>
      </c>
      <c r="G13" s="27">
        <f t="shared" si="0"/>
        <v>21060115306</v>
      </c>
      <c r="H13" s="27">
        <f>E13-F13</f>
        <v>9846522938</v>
      </c>
    </row>
    <row r="14" spans="1:8" s="32" customFormat="1" ht="12" customHeight="1" x14ac:dyDescent="0.25">
      <c r="A14" s="29"/>
      <c r="B14" s="30" t="s">
        <v>18</v>
      </c>
      <c r="C14" s="31">
        <v>14898969771</v>
      </c>
      <c r="D14" s="31">
        <v>-701423781</v>
      </c>
      <c r="E14" s="31">
        <f>C14+D14</f>
        <v>14197545990</v>
      </c>
      <c r="F14" s="31">
        <v>9831746443</v>
      </c>
      <c r="G14" s="31">
        <v>9829318819</v>
      </c>
      <c r="H14" s="31">
        <f>E14-F14</f>
        <v>4365799547</v>
      </c>
    </row>
    <row r="15" spans="1:8" s="22" customFormat="1" ht="12.75" customHeight="1" x14ac:dyDescent="0.25">
      <c r="A15" s="29"/>
      <c r="B15" s="30" t="s">
        <v>19</v>
      </c>
      <c r="C15" s="31">
        <v>296381688</v>
      </c>
      <c r="D15" s="31">
        <v>6184913</v>
      </c>
      <c r="E15" s="31">
        <f t="shared" ref="E15:E81" si="1">C15+D15</f>
        <v>302566601</v>
      </c>
      <c r="F15" s="31">
        <v>151838320</v>
      </c>
      <c r="G15" s="31">
        <v>150848930</v>
      </c>
      <c r="H15" s="31">
        <f t="shared" ref="H15:H20" si="2">E15-F15</f>
        <v>150728281</v>
      </c>
    </row>
    <row r="16" spans="1:8" s="22" customFormat="1" ht="12.75" customHeight="1" x14ac:dyDescent="0.25">
      <c r="A16" s="29"/>
      <c r="B16" s="30" t="s">
        <v>20</v>
      </c>
      <c r="C16" s="31">
        <v>6820821183</v>
      </c>
      <c r="D16" s="31">
        <v>-1622436245</v>
      </c>
      <c r="E16" s="31">
        <f t="shared" si="1"/>
        <v>5198384938</v>
      </c>
      <c r="F16" s="31">
        <v>3043429247</v>
      </c>
      <c r="G16" s="31">
        <v>3042126124</v>
      </c>
      <c r="H16" s="31">
        <f t="shared" si="2"/>
        <v>2154955691</v>
      </c>
    </row>
    <row r="17" spans="1:8" s="22" customFormat="1" ht="12.75" customHeight="1" x14ac:dyDescent="0.25">
      <c r="A17" s="29"/>
      <c r="B17" s="30" t="s">
        <v>21</v>
      </c>
      <c r="C17" s="31">
        <v>4062683621</v>
      </c>
      <c r="D17" s="31">
        <v>-86537795</v>
      </c>
      <c r="E17" s="31">
        <f t="shared" si="1"/>
        <v>3976145826</v>
      </c>
      <c r="F17" s="31">
        <v>2586781777</v>
      </c>
      <c r="G17" s="31">
        <v>2560464284</v>
      </c>
      <c r="H17" s="31">
        <f t="shared" si="2"/>
        <v>1389364049</v>
      </c>
    </row>
    <row r="18" spans="1:8" s="22" customFormat="1" ht="12.75" customHeight="1" x14ac:dyDescent="0.25">
      <c r="A18" s="29"/>
      <c r="B18" s="30" t="s">
        <v>22</v>
      </c>
      <c r="C18" s="31">
        <v>4038660705</v>
      </c>
      <c r="D18" s="31">
        <v>-183077934</v>
      </c>
      <c r="E18" s="31">
        <f t="shared" si="1"/>
        <v>3855582771</v>
      </c>
      <c r="F18" s="31">
        <v>2630995964</v>
      </c>
      <c r="G18" s="31">
        <v>2624865671</v>
      </c>
      <c r="H18" s="31">
        <f t="shared" si="2"/>
        <v>1224586807</v>
      </c>
    </row>
    <row r="19" spans="1:8" s="22" customFormat="1" ht="12.75" customHeight="1" x14ac:dyDescent="0.25">
      <c r="A19" s="29"/>
      <c r="B19" s="30" t="s">
        <v>23</v>
      </c>
      <c r="C19" s="31">
        <v>902992082</v>
      </c>
      <c r="D19" s="31">
        <v>-842071202</v>
      </c>
      <c r="E19" s="31">
        <f t="shared" si="1"/>
        <v>60920880</v>
      </c>
      <c r="F19" s="31">
        <v>0</v>
      </c>
      <c r="G19" s="31">
        <v>0</v>
      </c>
      <c r="H19" s="31">
        <f t="shared" si="2"/>
        <v>60920880</v>
      </c>
    </row>
    <row r="20" spans="1:8" s="22" customFormat="1" ht="12.75" customHeight="1" x14ac:dyDescent="0.25">
      <c r="A20" s="29"/>
      <c r="B20" s="30" t="s">
        <v>24</v>
      </c>
      <c r="C20" s="31">
        <v>3390044239</v>
      </c>
      <c r="D20" s="31">
        <v>-37141242</v>
      </c>
      <c r="E20" s="31">
        <f t="shared" si="1"/>
        <v>3352902997</v>
      </c>
      <c r="F20" s="31">
        <v>2852735314</v>
      </c>
      <c r="G20" s="31">
        <v>2852491478</v>
      </c>
      <c r="H20" s="31">
        <f t="shared" si="2"/>
        <v>500167683</v>
      </c>
    </row>
    <row r="21" spans="1:8" s="25" customFormat="1" ht="3.75" customHeight="1" x14ac:dyDescent="0.25">
      <c r="A21" s="23"/>
      <c r="B21" s="23"/>
      <c r="C21" s="24"/>
      <c r="D21" s="24"/>
      <c r="E21" s="31"/>
      <c r="F21" s="24"/>
      <c r="G21" s="24"/>
      <c r="H21" s="24"/>
    </row>
    <row r="22" spans="1:8" s="28" customFormat="1" ht="14.25" customHeight="1" x14ac:dyDescent="0.25">
      <c r="A22" s="26" t="s">
        <v>25</v>
      </c>
      <c r="B22" s="26"/>
      <c r="C22" s="27">
        <f>SUM(C23:C31)</f>
        <v>752177983</v>
      </c>
      <c r="D22" s="27">
        <f t="shared" ref="D22:E22" si="3">SUM(D23:D31)</f>
        <v>440635966</v>
      </c>
      <c r="E22" s="27">
        <f t="shared" si="3"/>
        <v>1192813949</v>
      </c>
      <c r="F22" s="27">
        <f>SUM(F23:F31)</f>
        <v>600959336</v>
      </c>
      <c r="G22" s="27">
        <f>SUM(G23:G31)</f>
        <v>581542704</v>
      </c>
      <c r="H22" s="27">
        <f>E22-F22</f>
        <v>591854613</v>
      </c>
    </row>
    <row r="23" spans="1:8" s="22" customFormat="1" ht="24" customHeight="1" x14ac:dyDescent="0.25">
      <c r="A23" s="33"/>
      <c r="B23" s="34" t="s">
        <v>26</v>
      </c>
      <c r="C23" s="31">
        <v>197252147</v>
      </c>
      <c r="D23" s="31">
        <v>53608252</v>
      </c>
      <c r="E23" s="31">
        <f>C23+D23</f>
        <v>250860399</v>
      </c>
      <c r="F23" s="31">
        <v>76930932</v>
      </c>
      <c r="G23" s="31">
        <v>62800543</v>
      </c>
      <c r="H23" s="31">
        <f>E23-F23</f>
        <v>173929467</v>
      </c>
    </row>
    <row r="24" spans="1:8" s="22" customFormat="1" ht="12.75" customHeight="1" x14ac:dyDescent="0.25">
      <c r="A24" s="29"/>
      <c r="B24" s="30" t="s">
        <v>27</v>
      </c>
      <c r="C24" s="31">
        <v>256152823</v>
      </c>
      <c r="D24" s="31">
        <v>240533301</v>
      </c>
      <c r="E24" s="31">
        <f t="shared" si="1"/>
        <v>496686124</v>
      </c>
      <c r="F24" s="31">
        <v>304742141</v>
      </c>
      <c r="G24" s="31">
        <v>303532964</v>
      </c>
      <c r="H24" s="31">
        <f t="shared" ref="H24:H31" si="4">E24-F24</f>
        <v>191943983</v>
      </c>
    </row>
    <row r="25" spans="1:8" s="22" customFormat="1" ht="24" customHeight="1" x14ac:dyDescent="0.25">
      <c r="A25" s="29"/>
      <c r="B25" s="34" t="s">
        <v>28</v>
      </c>
      <c r="C25" s="31">
        <v>60458783</v>
      </c>
      <c r="D25" s="31">
        <v>151399</v>
      </c>
      <c r="E25" s="31">
        <f t="shared" si="1"/>
        <v>60610182</v>
      </c>
      <c r="F25" s="31">
        <v>4268805</v>
      </c>
      <c r="G25" s="31">
        <v>4268805</v>
      </c>
      <c r="H25" s="31">
        <f t="shared" si="4"/>
        <v>56341377</v>
      </c>
    </row>
    <row r="26" spans="1:8" s="22" customFormat="1" ht="12.75" customHeight="1" x14ac:dyDescent="0.25">
      <c r="A26" s="29"/>
      <c r="B26" s="30" t="s">
        <v>29</v>
      </c>
      <c r="C26" s="31">
        <v>20437155</v>
      </c>
      <c r="D26" s="31">
        <v>50723006</v>
      </c>
      <c r="E26" s="31">
        <f t="shared" si="1"/>
        <v>71160161</v>
      </c>
      <c r="F26" s="31">
        <v>21536978</v>
      </c>
      <c r="G26" s="31">
        <v>20661286</v>
      </c>
      <c r="H26" s="31">
        <f t="shared" si="4"/>
        <v>49623183</v>
      </c>
    </row>
    <row r="27" spans="1:8" s="22" customFormat="1" ht="12.75" customHeight="1" x14ac:dyDescent="0.25">
      <c r="A27" s="29"/>
      <c r="B27" s="30" t="s">
        <v>30</v>
      </c>
      <c r="C27" s="31">
        <v>9178159</v>
      </c>
      <c r="D27" s="31">
        <v>11701601</v>
      </c>
      <c r="E27" s="31">
        <f t="shared" si="1"/>
        <v>20879760</v>
      </c>
      <c r="F27" s="31">
        <v>13940388</v>
      </c>
      <c r="G27" s="31">
        <v>13798168</v>
      </c>
      <c r="H27" s="31">
        <f t="shared" si="4"/>
        <v>6939372</v>
      </c>
    </row>
    <row r="28" spans="1:8" s="22" customFormat="1" ht="12.75" customHeight="1" x14ac:dyDescent="0.25">
      <c r="A28" s="29"/>
      <c r="B28" s="30" t="s">
        <v>31</v>
      </c>
      <c r="C28" s="31">
        <v>138653881</v>
      </c>
      <c r="D28" s="31">
        <v>37983954</v>
      </c>
      <c r="E28" s="31">
        <f t="shared" si="1"/>
        <v>176637835</v>
      </c>
      <c r="F28" s="31">
        <v>110941188</v>
      </c>
      <c r="G28" s="31">
        <v>109044147</v>
      </c>
      <c r="H28" s="31">
        <f t="shared" si="4"/>
        <v>65696647</v>
      </c>
    </row>
    <row r="29" spans="1:8" s="22" customFormat="1" ht="24" customHeight="1" x14ac:dyDescent="0.25">
      <c r="A29" s="29"/>
      <c r="B29" s="34" t="s">
        <v>32</v>
      </c>
      <c r="C29" s="31">
        <v>24960163</v>
      </c>
      <c r="D29" s="31">
        <v>10865808</v>
      </c>
      <c r="E29" s="31">
        <f t="shared" si="1"/>
        <v>35825971</v>
      </c>
      <c r="F29" s="31">
        <v>15061874</v>
      </c>
      <c r="G29" s="31">
        <v>14964780</v>
      </c>
      <c r="H29" s="31">
        <f t="shared" si="4"/>
        <v>20764097</v>
      </c>
    </row>
    <row r="30" spans="1:8" s="22" customFormat="1" ht="12.75" customHeight="1" x14ac:dyDescent="0.25">
      <c r="A30" s="29"/>
      <c r="B30" s="30" t="s">
        <v>33</v>
      </c>
      <c r="C30" s="31">
        <v>4445000</v>
      </c>
      <c r="D30" s="31">
        <v>2183787</v>
      </c>
      <c r="E30" s="31">
        <f t="shared" si="1"/>
        <v>6628787</v>
      </c>
      <c r="F30" s="31">
        <v>4952837</v>
      </c>
      <c r="G30" s="31">
        <v>4952837</v>
      </c>
      <c r="H30" s="31">
        <f t="shared" si="4"/>
        <v>1675950</v>
      </c>
    </row>
    <row r="31" spans="1:8" s="22" customFormat="1" ht="12.75" customHeight="1" x14ac:dyDescent="0.25">
      <c r="A31" s="29"/>
      <c r="B31" s="30" t="s">
        <v>34</v>
      </c>
      <c r="C31" s="31">
        <v>40639872</v>
      </c>
      <c r="D31" s="31">
        <v>32884858</v>
      </c>
      <c r="E31" s="31">
        <f t="shared" si="1"/>
        <v>73524730</v>
      </c>
      <c r="F31" s="31">
        <v>48584193</v>
      </c>
      <c r="G31" s="31">
        <v>47519174</v>
      </c>
      <c r="H31" s="31">
        <f t="shared" si="4"/>
        <v>24940537</v>
      </c>
    </row>
    <row r="32" spans="1:8" s="25" customFormat="1" ht="3.75" customHeight="1" x14ac:dyDescent="0.25">
      <c r="A32" s="23"/>
      <c r="B32" s="23"/>
      <c r="C32" s="24"/>
      <c r="D32" s="24"/>
      <c r="E32" s="31"/>
      <c r="F32" s="24"/>
      <c r="G32" s="24"/>
      <c r="H32" s="24"/>
    </row>
    <row r="33" spans="1:8" s="28" customFormat="1" ht="14.25" customHeight="1" x14ac:dyDescent="0.25">
      <c r="A33" s="26" t="s">
        <v>35</v>
      </c>
      <c r="B33" s="26"/>
      <c r="C33" s="27">
        <f>SUM(C34:C42)</f>
        <v>2470621952</v>
      </c>
      <c r="D33" s="27">
        <f t="shared" ref="D33:G33" si="5">SUM(D34:D42)</f>
        <v>-106351303</v>
      </c>
      <c r="E33" s="27">
        <f t="shared" si="5"/>
        <v>2364270649</v>
      </c>
      <c r="F33" s="27">
        <f t="shared" si="5"/>
        <v>1120136463</v>
      </c>
      <c r="G33" s="27">
        <f t="shared" si="5"/>
        <v>1061627510</v>
      </c>
      <c r="H33" s="27">
        <f>E33-F33</f>
        <v>1244134186</v>
      </c>
    </row>
    <row r="34" spans="1:8" s="22" customFormat="1" ht="12.75" customHeight="1" x14ac:dyDescent="0.25">
      <c r="A34" s="29"/>
      <c r="B34" s="30" t="s">
        <v>36</v>
      </c>
      <c r="C34" s="31">
        <v>352040484</v>
      </c>
      <c r="D34" s="31">
        <v>26983166</v>
      </c>
      <c r="E34" s="31">
        <f t="shared" si="1"/>
        <v>379023650</v>
      </c>
      <c r="F34" s="31">
        <v>207705622</v>
      </c>
      <c r="G34" s="31">
        <v>200532256</v>
      </c>
      <c r="H34" s="31">
        <f>E34-F34</f>
        <v>171318028</v>
      </c>
    </row>
    <row r="35" spans="1:8" s="22" customFormat="1" ht="12.75" customHeight="1" x14ac:dyDescent="0.25">
      <c r="A35" s="29"/>
      <c r="B35" s="30" t="s">
        <v>37</v>
      </c>
      <c r="C35" s="31">
        <v>123634323</v>
      </c>
      <c r="D35" s="31">
        <v>64818248</v>
      </c>
      <c r="E35" s="31">
        <f t="shared" si="1"/>
        <v>188452571</v>
      </c>
      <c r="F35" s="31">
        <v>122158526</v>
      </c>
      <c r="G35" s="31">
        <v>119640801</v>
      </c>
      <c r="H35" s="31">
        <f t="shared" ref="H35:H42" si="6">E35-F35</f>
        <v>66294045</v>
      </c>
    </row>
    <row r="36" spans="1:8" s="22" customFormat="1" ht="24" customHeight="1" x14ac:dyDescent="0.25">
      <c r="A36" s="29"/>
      <c r="B36" s="34" t="s">
        <v>38</v>
      </c>
      <c r="C36" s="31">
        <v>954107630</v>
      </c>
      <c r="D36" s="31">
        <v>-600137972</v>
      </c>
      <c r="E36" s="31">
        <f t="shared" si="1"/>
        <v>353969658</v>
      </c>
      <c r="F36" s="31">
        <v>111699279</v>
      </c>
      <c r="G36" s="31">
        <v>90647397</v>
      </c>
      <c r="H36" s="31">
        <f t="shared" si="6"/>
        <v>242270379</v>
      </c>
    </row>
    <row r="37" spans="1:8" s="22" customFormat="1" ht="12.75" customHeight="1" x14ac:dyDescent="0.25">
      <c r="A37" s="29"/>
      <c r="B37" s="30" t="s">
        <v>39</v>
      </c>
      <c r="C37" s="31">
        <v>128577403</v>
      </c>
      <c r="D37" s="31">
        <v>4411487</v>
      </c>
      <c r="E37" s="31">
        <f t="shared" si="1"/>
        <v>132988890</v>
      </c>
      <c r="F37" s="31">
        <v>38807339</v>
      </c>
      <c r="G37" s="31">
        <v>33003377</v>
      </c>
      <c r="H37" s="31">
        <f t="shared" si="6"/>
        <v>94181551</v>
      </c>
    </row>
    <row r="38" spans="1:8" s="22" customFormat="1" ht="24" customHeight="1" x14ac:dyDescent="0.25">
      <c r="A38" s="29"/>
      <c r="B38" s="34" t="s">
        <v>40</v>
      </c>
      <c r="C38" s="31">
        <v>78013943</v>
      </c>
      <c r="D38" s="31">
        <v>49729000</v>
      </c>
      <c r="E38" s="31">
        <f t="shared" si="1"/>
        <v>127742943</v>
      </c>
      <c r="F38" s="31">
        <v>40718007</v>
      </c>
      <c r="G38" s="31">
        <v>38239827</v>
      </c>
      <c r="H38" s="31">
        <f t="shared" si="6"/>
        <v>87024936</v>
      </c>
    </row>
    <row r="39" spans="1:8" s="22" customFormat="1" ht="12.75" customHeight="1" x14ac:dyDescent="0.25">
      <c r="A39" s="29"/>
      <c r="B39" s="30" t="s">
        <v>41</v>
      </c>
      <c r="C39" s="31">
        <v>18851618</v>
      </c>
      <c r="D39" s="31">
        <v>22898779</v>
      </c>
      <c r="E39" s="31">
        <v>41750397</v>
      </c>
      <c r="F39" s="31">
        <v>24196728</v>
      </c>
      <c r="G39" s="31">
        <v>23894442</v>
      </c>
      <c r="H39" s="31">
        <f t="shared" si="6"/>
        <v>17553669</v>
      </c>
    </row>
    <row r="40" spans="1:8" s="22" customFormat="1" ht="12.75" customHeight="1" x14ac:dyDescent="0.25">
      <c r="A40" s="29"/>
      <c r="B40" s="30" t="s">
        <v>42</v>
      </c>
      <c r="C40" s="31">
        <v>89794386</v>
      </c>
      <c r="D40" s="31">
        <v>489945</v>
      </c>
      <c r="E40" s="31">
        <f t="shared" si="1"/>
        <v>90284331</v>
      </c>
      <c r="F40" s="31">
        <v>29311223</v>
      </c>
      <c r="G40" s="31">
        <v>27724667</v>
      </c>
      <c r="H40" s="31">
        <f t="shared" si="6"/>
        <v>60973108</v>
      </c>
    </row>
    <row r="41" spans="1:8" s="22" customFormat="1" ht="12.75" customHeight="1" x14ac:dyDescent="0.25">
      <c r="A41" s="29"/>
      <c r="B41" s="30" t="s">
        <v>43</v>
      </c>
      <c r="C41" s="31">
        <v>60046958</v>
      </c>
      <c r="D41" s="31">
        <v>250098613</v>
      </c>
      <c r="E41" s="31">
        <f t="shared" si="1"/>
        <v>310145571</v>
      </c>
      <c r="F41" s="31">
        <v>174229644</v>
      </c>
      <c r="G41" s="31">
        <v>158928725</v>
      </c>
      <c r="H41" s="31">
        <f t="shared" si="6"/>
        <v>135915927</v>
      </c>
    </row>
    <row r="42" spans="1:8" s="22" customFormat="1" ht="12.75" customHeight="1" x14ac:dyDescent="0.25">
      <c r="A42" s="29"/>
      <c r="B42" s="30" t="s">
        <v>44</v>
      </c>
      <c r="C42" s="31">
        <v>665555207</v>
      </c>
      <c r="D42" s="31">
        <v>74357431</v>
      </c>
      <c r="E42" s="31">
        <f t="shared" si="1"/>
        <v>739912638</v>
      </c>
      <c r="F42" s="31">
        <v>371310095</v>
      </c>
      <c r="G42" s="31">
        <v>369016018</v>
      </c>
      <c r="H42" s="31">
        <f t="shared" si="6"/>
        <v>368602543</v>
      </c>
    </row>
    <row r="43" spans="1:8" s="25" customFormat="1" ht="3.75" customHeight="1" x14ac:dyDescent="0.25">
      <c r="A43" s="23"/>
      <c r="B43" s="23"/>
      <c r="C43" s="24"/>
      <c r="D43" s="24"/>
      <c r="E43" s="31"/>
      <c r="F43" s="24"/>
      <c r="G43" s="24"/>
      <c r="H43" s="24"/>
    </row>
    <row r="44" spans="1:8" s="32" customFormat="1" ht="27" customHeight="1" x14ac:dyDescent="0.25">
      <c r="A44" s="35" t="s">
        <v>45</v>
      </c>
      <c r="B44" s="35"/>
      <c r="C44" s="27">
        <f>SUM(C45:C53)</f>
        <v>2515243158</v>
      </c>
      <c r="D44" s="27">
        <f t="shared" ref="D44:G44" si="7">SUM(D45:D53)</f>
        <v>377804910</v>
      </c>
      <c r="E44" s="27">
        <f t="shared" si="7"/>
        <v>2893048068</v>
      </c>
      <c r="F44" s="27">
        <f t="shared" si="7"/>
        <v>1981171042</v>
      </c>
      <c r="G44" s="27">
        <f t="shared" si="7"/>
        <v>1923331737</v>
      </c>
      <c r="H44" s="27">
        <f>E44-F44</f>
        <v>911877026</v>
      </c>
    </row>
    <row r="45" spans="1:8" s="32" customFormat="1" ht="12" customHeight="1" x14ac:dyDescent="0.25">
      <c r="A45" s="30"/>
      <c r="B45" s="30" t="s">
        <v>46</v>
      </c>
      <c r="C45" s="31">
        <v>46383209</v>
      </c>
      <c r="D45" s="31">
        <v>85782736</v>
      </c>
      <c r="E45" s="31">
        <f t="shared" si="1"/>
        <v>132165945</v>
      </c>
      <c r="F45" s="31">
        <v>71426075</v>
      </c>
      <c r="G45" s="31">
        <v>66228499</v>
      </c>
      <c r="H45" s="31">
        <f>E45-F45</f>
        <v>60739870</v>
      </c>
    </row>
    <row r="46" spans="1:8" s="22" customFormat="1" ht="12.75" customHeight="1" x14ac:dyDescent="0.25">
      <c r="A46" s="29"/>
      <c r="B46" s="30" t="s">
        <v>47</v>
      </c>
      <c r="C46" s="31">
        <v>38750742</v>
      </c>
      <c r="D46" s="31">
        <v>33964433</v>
      </c>
      <c r="E46" s="31">
        <f t="shared" si="1"/>
        <v>72715175</v>
      </c>
      <c r="F46" s="31">
        <v>61019242</v>
      </c>
      <c r="G46" s="31">
        <v>60858434</v>
      </c>
      <c r="H46" s="31">
        <f t="shared" ref="H46:H50" si="8">E46-F46</f>
        <v>11695933</v>
      </c>
    </row>
    <row r="47" spans="1:8" s="22" customFormat="1" ht="12.75" customHeight="1" x14ac:dyDescent="0.25">
      <c r="A47" s="29"/>
      <c r="B47" s="30" t="s">
        <v>48</v>
      </c>
      <c r="C47" s="31">
        <v>408463553</v>
      </c>
      <c r="D47" s="31">
        <v>-41295821</v>
      </c>
      <c r="E47" s="31">
        <f t="shared" si="1"/>
        <v>367167732</v>
      </c>
      <c r="F47" s="31">
        <v>176645390</v>
      </c>
      <c r="G47" s="31">
        <v>152448339</v>
      </c>
      <c r="H47" s="31">
        <f t="shared" si="8"/>
        <v>190522342</v>
      </c>
    </row>
    <row r="48" spans="1:8" s="22" customFormat="1" ht="12.75" customHeight="1" x14ac:dyDescent="0.25">
      <c r="A48" s="29"/>
      <c r="B48" s="30" t="s">
        <v>49</v>
      </c>
      <c r="C48" s="31">
        <v>396252050</v>
      </c>
      <c r="D48" s="31">
        <v>273385631</v>
      </c>
      <c r="E48" s="31">
        <f t="shared" si="1"/>
        <v>669637681</v>
      </c>
      <c r="F48" s="31">
        <v>414123327</v>
      </c>
      <c r="G48" s="31">
        <v>386189457</v>
      </c>
      <c r="H48" s="31">
        <f t="shared" si="8"/>
        <v>255514354</v>
      </c>
    </row>
    <row r="49" spans="1:8" s="22" customFormat="1" ht="12.75" customHeight="1" x14ac:dyDescent="0.25">
      <c r="A49" s="29"/>
      <c r="B49" s="30" t="s">
        <v>50</v>
      </c>
      <c r="C49" s="31">
        <v>1619360656</v>
      </c>
      <c r="D49" s="31">
        <v>-37666</v>
      </c>
      <c r="E49" s="31">
        <f t="shared" si="1"/>
        <v>1619322990</v>
      </c>
      <c r="F49" s="31">
        <v>1235918463</v>
      </c>
      <c r="G49" s="31">
        <v>1235918463</v>
      </c>
      <c r="H49" s="31">
        <f t="shared" si="8"/>
        <v>383404527</v>
      </c>
    </row>
    <row r="50" spans="1:8" s="22" customFormat="1" ht="12.75" customHeight="1" x14ac:dyDescent="0.25">
      <c r="A50" s="29"/>
      <c r="B50" s="30" t="s">
        <v>51</v>
      </c>
      <c r="C50" s="31">
        <v>6032948</v>
      </c>
      <c r="D50" s="31">
        <v>26005597</v>
      </c>
      <c r="E50" s="31">
        <f t="shared" si="1"/>
        <v>32038545</v>
      </c>
      <c r="F50" s="31">
        <v>22038545</v>
      </c>
      <c r="G50" s="31">
        <v>21688545</v>
      </c>
      <c r="H50" s="31">
        <f t="shared" si="8"/>
        <v>10000000</v>
      </c>
    </row>
    <row r="51" spans="1:8" s="22" customFormat="1" ht="12.75" customHeight="1" x14ac:dyDescent="0.25">
      <c r="A51" s="29"/>
      <c r="B51" s="30" t="s">
        <v>52</v>
      </c>
      <c r="C51" s="31">
        <v>0</v>
      </c>
      <c r="D51" s="31">
        <v>0</v>
      </c>
      <c r="E51" s="31">
        <f t="shared" si="1"/>
        <v>0</v>
      </c>
      <c r="F51" s="31">
        <v>0</v>
      </c>
      <c r="G51" s="31">
        <v>0</v>
      </c>
      <c r="H51" s="31">
        <v>0</v>
      </c>
    </row>
    <row r="52" spans="1:8" s="22" customFormat="1" ht="12.75" customHeight="1" x14ac:dyDescent="0.25">
      <c r="A52" s="29"/>
      <c r="B52" s="30" t="s">
        <v>53</v>
      </c>
      <c r="C52" s="31">
        <v>0</v>
      </c>
      <c r="D52" s="31">
        <v>0</v>
      </c>
      <c r="E52" s="31">
        <f t="shared" si="1"/>
        <v>0</v>
      </c>
      <c r="F52" s="31">
        <v>0</v>
      </c>
      <c r="G52" s="31">
        <v>0</v>
      </c>
      <c r="H52" s="31">
        <v>0</v>
      </c>
    </row>
    <row r="53" spans="1:8" s="22" customFormat="1" ht="12.75" customHeight="1" x14ac:dyDescent="0.25">
      <c r="A53" s="29"/>
      <c r="B53" s="30" t="s">
        <v>54</v>
      </c>
      <c r="C53" s="31">
        <v>0</v>
      </c>
      <c r="D53" s="31">
        <v>0</v>
      </c>
      <c r="E53" s="31">
        <f t="shared" si="1"/>
        <v>0</v>
      </c>
      <c r="F53" s="31">
        <v>0</v>
      </c>
      <c r="G53" s="31">
        <v>0</v>
      </c>
      <c r="H53" s="31">
        <v>0</v>
      </c>
    </row>
    <row r="54" spans="1:8" s="25" customFormat="1" ht="3" customHeight="1" x14ac:dyDescent="0.25">
      <c r="A54" s="23"/>
      <c r="B54" s="23"/>
      <c r="C54" s="24"/>
      <c r="D54" s="24"/>
      <c r="E54" s="31"/>
      <c r="F54" s="24"/>
      <c r="G54" s="24"/>
      <c r="H54" s="24"/>
    </row>
    <row r="55" spans="1:8" s="28" customFormat="1" ht="14.25" customHeight="1" x14ac:dyDescent="0.25">
      <c r="A55" s="26" t="s">
        <v>55</v>
      </c>
      <c r="B55" s="26"/>
      <c r="C55" s="27">
        <f>SUM(C56:C64)</f>
        <v>275982119</v>
      </c>
      <c r="D55" s="27">
        <f>SUM(D56:D64)</f>
        <v>43806802</v>
      </c>
      <c r="E55" s="27">
        <f>SUM(E56:E64)</f>
        <v>319788921</v>
      </c>
      <c r="F55" s="27">
        <f>SUM(F56:F64)</f>
        <v>138394216</v>
      </c>
      <c r="G55" s="27">
        <f>SUM(G56:G64)</f>
        <v>137647453</v>
      </c>
      <c r="H55" s="27">
        <f>E55-F55</f>
        <v>181394705</v>
      </c>
    </row>
    <row r="56" spans="1:8" s="22" customFormat="1" ht="12.75" customHeight="1" x14ac:dyDescent="0.25">
      <c r="A56" s="29"/>
      <c r="B56" s="30" t="s">
        <v>56</v>
      </c>
      <c r="C56" s="31">
        <v>56870595</v>
      </c>
      <c r="D56" s="31">
        <v>12587293</v>
      </c>
      <c r="E56" s="31">
        <f t="shared" si="1"/>
        <v>69457888</v>
      </c>
      <c r="F56" s="31">
        <v>46559810</v>
      </c>
      <c r="G56" s="31">
        <v>45826144</v>
      </c>
      <c r="H56" s="31">
        <f>E56-F56</f>
        <v>22898078</v>
      </c>
    </row>
    <row r="57" spans="1:8" s="22" customFormat="1" ht="12.75" customHeight="1" x14ac:dyDescent="0.25">
      <c r="A57" s="29"/>
      <c r="B57" s="30" t="s">
        <v>57</v>
      </c>
      <c r="C57" s="31">
        <v>5334359</v>
      </c>
      <c r="D57" s="31">
        <v>2462714</v>
      </c>
      <c r="E57" s="31">
        <f t="shared" si="1"/>
        <v>7797073</v>
      </c>
      <c r="F57" s="31">
        <v>985214</v>
      </c>
      <c r="G57" s="31">
        <v>972117</v>
      </c>
      <c r="H57" s="31">
        <f t="shared" ref="H57:H64" si="9">E57-F57</f>
        <v>6811859</v>
      </c>
    </row>
    <row r="58" spans="1:8" s="22" customFormat="1" ht="12.75" customHeight="1" x14ac:dyDescent="0.25">
      <c r="A58" s="29"/>
      <c r="B58" s="30" t="s">
        <v>58</v>
      </c>
      <c r="C58" s="31">
        <v>976332</v>
      </c>
      <c r="D58" s="31">
        <v>5965500</v>
      </c>
      <c r="E58" s="31">
        <f t="shared" si="1"/>
        <v>6941832</v>
      </c>
      <c r="F58" s="31">
        <v>971837</v>
      </c>
      <c r="G58" s="31">
        <v>971837</v>
      </c>
      <c r="H58" s="31">
        <f t="shared" si="9"/>
        <v>5969995</v>
      </c>
    </row>
    <row r="59" spans="1:8" s="22" customFormat="1" ht="12.75" customHeight="1" x14ac:dyDescent="0.25">
      <c r="A59" s="29"/>
      <c r="B59" s="30" t="s">
        <v>59</v>
      </c>
      <c r="C59" s="31">
        <v>7994894</v>
      </c>
      <c r="D59" s="31">
        <v>11836376</v>
      </c>
      <c r="E59" s="31">
        <f t="shared" si="1"/>
        <v>19831270</v>
      </c>
      <c r="F59" s="31">
        <v>6739829</v>
      </c>
      <c r="G59" s="31">
        <v>6739829</v>
      </c>
      <c r="H59" s="31">
        <f t="shared" si="9"/>
        <v>13091441</v>
      </c>
    </row>
    <row r="60" spans="1:8" s="22" customFormat="1" ht="12.75" customHeight="1" x14ac:dyDescent="0.25">
      <c r="A60" s="29"/>
      <c r="B60" s="30" t="s">
        <v>60</v>
      </c>
      <c r="C60" s="31">
        <v>0</v>
      </c>
      <c r="D60" s="31">
        <v>6442081</v>
      </c>
      <c r="E60" s="31">
        <f t="shared" si="1"/>
        <v>6442081</v>
      </c>
      <c r="F60" s="31">
        <v>6442081</v>
      </c>
      <c r="G60" s="31">
        <v>6442081</v>
      </c>
      <c r="H60" s="31">
        <f t="shared" si="9"/>
        <v>0</v>
      </c>
    </row>
    <row r="61" spans="1:8" s="22" customFormat="1" ht="12.75" customHeight="1" x14ac:dyDescent="0.25">
      <c r="A61" s="29"/>
      <c r="B61" s="30" t="s">
        <v>61</v>
      </c>
      <c r="C61" s="31">
        <v>104743181</v>
      </c>
      <c r="D61" s="31">
        <v>19048742</v>
      </c>
      <c r="E61" s="31">
        <f t="shared" si="1"/>
        <v>123791923</v>
      </c>
      <c r="F61" s="31">
        <v>75523856</v>
      </c>
      <c r="G61" s="31">
        <v>75523856</v>
      </c>
      <c r="H61" s="31">
        <f t="shared" si="9"/>
        <v>48268067</v>
      </c>
    </row>
    <row r="62" spans="1:8" s="22" customFormat="1" ht="12.75" customHeight="1" x14ac:dyDescent="0.25">
      <c r="A62" s="29"/>
      <c r="B62" s="30" t="s">
        <v>62</v>
      </c>
      <c r="C62" s="31">
        <v>0</v>
      </c>
      <c r="D62" s="31">
        <v>0</v>
      </c>
      <c r="E62" s="31">
        <f t="shared" si="1"/>
        <v>0</v>
      </c>
      <c r="F62" s="31">
        <v>0</v>
      </c>
      <c r="G62" s="31">
        <v>0</v>
      </c>
      <c r="H62" s="31">
        <f t="shared" si="9"/>
        <v>0</v>
      </c>
    </row>
    <row r="63" spans="1:8" s="22" customFormat="1" ht="12.75" customHeight="1" x14ac:dyDescent="0.25">
      <c r="A63" s="29"/>
      <c r="B63" s="30" t="s">
        <v>63</v>
      </c>
      <c r="C63" s="31">
        <v>98421466</v>
      </c>
      <c r="D63" s="31">
        <v>-24729441</v>
      </c>
      <c r="E63" s="31">
        <f t="shared" si="1"/>
        <v>73692025</v>
      </c>
      <c r="F63" s="31">
        <v>0</v>
      </c>
      <c r="G63" s="31">
        <v>0</v>
      </c>
      <c r="H63" s="31">
        <f t="shared" si="9"/>
        <v>73692025</v>
      </c>
    </row>
    <row r="64" spans="1:8" s="22" customFormat="1" ht="12.75" customHeight="1" x14ac:dyDescent="0.25">
      <c r="A64" s="29"/>
      <c r="B64" s="30" t="s">
        <v>64</v>
      </c>
      <c r="C64" s="31">
        <v>1641292</v>
      </c>
      <c r="D64" s="31">
        <v>10193537</v>
      </c>
      <c r="E64" s="31">
        <f t="shared" si="1"/>
        <v>11834829</v>
      </c>
      <c r="F64" s="31">
        <v>1171589</v>
      </c>
      <c r="G64" s="31">
        <v>1171589</v>
      </c>
      <c r="H64" s="31">
        <f t="shared" si="9"/>
        <v>10663240</v>
      </c>
    </row>
    <row r="65" spans="1:9" ht="3.75" customHeight="1" x14ac:dyDescent="0.25">
      <c r="A65" s="36"/>
      <c r="B65" s="36"/>
      <c r="C65" s="36"/>
      <c r="D65" s="36"/>
      <c r="E65" s="36"/>
      <c r="F65" s="36"/>
      <c r="G65" s="36"/>
      <c r="H65" s="36"/>
      <c r="I65" s="37"/>
    </row>
    <row r="66" spans="1:9" s="28" customFormat="1" ht="14.25" customHeight="1" x14ac:dyDescent="0.25">
      <c r="A66" s="26" t="s">
        <v>65</v>
      </c>
      <c r="B66" s="26"/>
      <c r="C66" s="27">
        <f>SUM(C67:C69)</f>
        <v>2058324877</v>
      </c>
      <c r="D66" s="27">
        <f t="shared" ref="D66:G66" si="10">SUM(D67:D69)</f>
        <v>-91462921</v>
      </c>
      <c r="E66" s="27">
        <f t="shared" si="10"/>
        <v>1966861956</v>
      </c>
      <c r="F66" s="27">
        <f t="shared" si="10"/>
        <v>466981550</v>
      </c>
      <c r="G66" s="27">
        <f t="shared" si="10"/>
        <v>465430163</v>
      </c>
      <c r="H66" s="27">
        <f>E66-F66</f>
        <v>1499880406</v>
      </c>
    </row>
    <row r="67" spans="1:9" s="22" customFormat="1" ht="12.75" customHeight="1" x14ac:dyDescent="0.25">
      <c r="A67" s="29"/>
      <c r="B67" s="30" t="s">
        <v>66</v>
      </c>
      <c r="C67" s="31">
        <v>1815211352</v>
      </c>
      <c r="D67" s="31">
        <v>-116045128</v>
      </c>
      <c r="E67" s="31">
        <f t="shared" si="1"/>
        <v>1699166224</v>
      </c>
      <c r="F67" s="31">
        <v>433589674</v>
      </c>
      <c r="G67" s="31">
        <v>432145701</v>
      </c>
      <c r="H67" s="31">
        <f>E67-F67</f>
        <v>1265576550</v>
      </c>
    </row>
    <row r="68" spans="1:9" s="22" customFormat="1" ht="12.75" customHeight="1" x14ac:dyDescent="0.25">
      <c r="A68" s="29"/>
      <c r="B68" s="30" t="s">
        <v>67</v>
      </c>
      <c r="C68" s="31">
        <v>243113525</v>
      </c>
      <c r="D68" s="31">
        <v>24582207</v>
      </c>
      <c r="E68" s="31">
        <f t="shared" si="1"/>
        <v>267695732</v>
      </c>
      <c r="F68" s="31">
        <v>33391876</v>
      </c>
      <c r="G68" s="31">
        <v>33284462</v>
      </c>
      <c r="H68" s="31">
        <f t="shared" ref="H68:H69" si="11">E68-F68</f>
        <v>234303856</v>
      </c>
    </row>
    <row r="69" spans="1:9" s="22" customFormat="1" ht="12.75" customHeight="1" x14ac:dyDescent="0.25">
      <c r="A69" s="29"/>
      <c r="B69" s="30" t="s">
        <v>68</v>
      </c>
      <c r="C69" s="31">
        <v>0</v>
      </c>
      <c r="D69" s="31">
        <v>0</v>
      </c>
      <c r="E69" s="31">
        <f t="shared" si="1"/>
        <v>0</v>
      </c>
      <c r="F69" s="31">
        <v>0</v>
      </c>
      <c r="G69" s="31">
        <v>0</v>
      </c>
      <c r="H69" s="31">
        <f t="shared" si="11"/>
        <v>0</v>
      </c>
    </row>
    <row r="70" spans="1:9" ht="3.75" customHeight="1" x14ac:dyDescent="0.25">
      <c r="A70" s="38"/>
      <c r="B70" s="38"/>
      <c r="C70" s="38"/>
      <c r="D70" s="38"/>
      <c r="E70" s="38"/>
      <c r="F70" s="38"/>
      <c r="G70" s="38"/>
      <c r="H70" s="38"/>
      <c r="I70" s="37"/>
    </row>
    <row r="71" spans="1:9" s="28" customFormat="1" ht="14.25" customHeight="1" x14ac:dyDescent="0.25">
      <c r="A71" s="39" t="s">
        <v>69</v>
      </c>
      <c r="B71" s="39"/>
      <c r="C71" s="40">
        <f t="shared" ref="C71:G71" si="12">SUM(C72:C78)</f>
        <v>2603903019</v>
      </c>
      <c r="D71" s="40">
        <f t="shared" si="12"/>
        <v>1138115105</v>
      </c>
      <c r="E71" s="40">
        <f t="shared" si="12"/>
        <v>3742018124</v>
      </c>
      <c r="F71" s="40">
        <f t="shared" si="12"/>
        <v>1198050259</v>
      </c>
      <c r="G71" s="40">
        <f t="shared" si="12"/>
        <v>1198050259</v>
      </c>
      <c r="H71" s="40">
        <f>E71-F71</f>
        <v>2543967865</v>
      </c>
    </row>
    <row r="72" spans="1:9" s="22" customFormat="1" ht="12.75" customHeight="1" x14ac:dyDescent="0.25">
      <c r="A72" s="32"/>
      <c r="B72" s="41" t="s">
        <v>70</v>
      </c>
      <c r="C72" s="42">
        <v>0</v>
      </c>
      <c r="D72" s="42">
        <v>0</v>
      </c>
      <c r="E72" s="42">
        <f t="shared" si="1"/>
        <v>0</v>
      </c>
      <c r="F72" s="42">
        <v>0</v>
      </c>
      <c r="G72" s="42">
        <v>0</v>
      </c>
      <c r="H72" s="42">
        <v>0</v>
      </c>
    </row>
    <row r="73" spans="1:9" s="22" customFormat="1" ht="12.75" customHeight="1" x14ac:dyDescent="0.25">
      <c r="A73" s="32"/>
      <c r="B73" s="41" t="s">
        <v>71</v>
      </c>
      <c r="C73" s="42">
        <v>0</v>
      </c>
      <c r="D73" s="42">
        <v>0</v>
      </c>
      <c r="E73" s="42">
        <f t="shared" si="1"/>
        <v>0</v>
      </c>
      <c r="F73" s="42">
        <v>0</v>
      </c>
      <c r="G73" s="42">
        <v>0</v>
      </c>
      <c r="H73" s="42">
        <v>0</v>
      </c>
    </row>
    <row r="74" spans="1:9" s="22" customFormat="1" ht="12.75" customHeight="1" x14ac:dyDescent="0.25">
      <c r="A74" s="32"/>
      <c r="B74" s="41" t="s">
        <v>72</v>
      </c>
      <c r="C74" s="42">
        <v>0</v>
      </c>
      <c r="D74" s="42">
        <v>0</v>
      </c>
      <c r="E74" s="42">
        <f t="shared" si="1"/>
        <v>0</v>
      </c>
      <c r="F74" s="42">
        <v>0</v>
      </c>
      <c r="G74" s="42">
        <v>0</v>
      </c>
      <c r="H74" s="42">
        <v>0</v>
      </c>
    </row>
    <row r="75" spans="1:9" s="22" customFormat="1" ht="12.75" customHeight="1" x14ac:dyDescent="0.25">
      <c r="A75" s="32"/>
      <c r="B75" s="41" t="s">
        <v>73</v>
      </c>
      <c r="C75" s="42">
        <v>0</v>
      </c>
      <c r="D75" s="42">
        <v>0</v>
      </c>
      <c r="E75" s="42">
        <f t="shared" si="1"/>
        <v>0</v>
      </c>
      <c r="F75" s="42">
        <v>0</v>
      </c>
      <c r="G75" s="42">
        <v>0</v>
      </c>
      <c r="H75" s="42">
        <v>0</v>
      </c>
    </row>
    <row r="76" spans="1:9" s="22" customFormat="1" ht="12.75" customHeight="1" x14ac:dyDescent="0.25">
      <c r="A76" s="32"/>
      <c r="B76" s="41" t="s">
        <v>74</v>
      </c>
      <c r="C76" s="42">
        <v>1610084902</v>
      </c>
      <c r="D76" s="42">
        <v>27100918</v>
      </c>
      <c r="E76" s="42">
        <f t="shared" si="1"/>
        <v>1637185820</v>
      </c>
      <c r="F76" s="42">
        <v>1198050259</v>
      </c>
      <c r="G76" s="42">
        <v>1198050259</v>
      </c>
      <c r="H76" s="42">
        <f t="shared" ref="H76:H78" si="13">E76-F76</f>
        <v>439135561</v>
      </c>
    </row>
    <row r="77" spans="1:9" s="22" customFormat="1" ht="12.75" customHeight="1" x14ac:dyDescent="0.25">
      <c r="A77" s="32"/>
      <c r="B77" s="41" t="s">
        <v>75</v>
      </c>
      <c r="C77" s="42">
        <v>0</v>
      </c>
      <c r="D77" s="42">
        <v>0</v>
      </c>
      <c r="E77" s="42">
        <f t="shared" si="1"/>
        <v>0</v>
      </c>
      <c r="F77" s="42">
        <v>0</v>
      </c>
      <c r="G77" s="42">
        <v>0</v>
      </c>
      <c r="H77" s="42">
        <f t="shared" si="13"/>
        <v>0</v>
      </c>
    </row>
    <row r="78" spans="1:9" s="22" customFormat="1" ht="24" customHeight="1" x14ac:dyDescent="0.25">
      <c r="A78" s="32"/>
      <c r="B78" s="43" t="s">
        <v>76</v>
      </c>
      <c r="C78" s="42">
        <v>993818117</v>
      </c>
      <c r="D78" s="42">
        <v>1111014187</v>
      </c>
      <c r="E78" s="42">
        <f t="shared" si="1"/>
        <v>2104832304</v>
      </c>
      <c r="F78" s="42">
        <v>0</v>
      </c>
      <c r="G78" s="42">
        <v>0</v>
      </c>
      <c r="H78" s="42">
        <f t="shared" si="13"/>
        <v>2104832304</v>
      </c>
    </row>
    <row r="79" spans="1:9" ht="3.75" customHeight="1" x14ac:dyDescent="0.25">
      <c r="I79" s="37"/>
    </row>
    <row r="80" spans="1:9" s="28" customFormat="1" ht="14.25" customHeight="1" x14ac:dyDescent="0.25">
      <c r="A80" s="39" t="s">
        <v>77</v>
      </c>
      <c r="B80" s="39"/>
      <c r="C80" s="40">
        <f>SUM(C81:C83)</f>
        <v>23452081557</v>
      </c>
      <c r="D80" s="40">
        <f>SUM(D81:D83)</f>
        <v>72343555</v>
      </c>
      <c r="E80" s="40">
        <f>SUM(E81:E83)</f>
        <v>23524425112</v>
      </c>
      <c r="F80" s="40">
        <f>SUM(F81:F83)</f>
        <v>19770870029</v>
      </c>
      <c r="G80" s="40">
        <f>SUM(G81:G83)</f>
        <v>18614772744</v>
      </c>
      <c r="H80" s="40">
        <f>E80-F80</f>
        <v>3753555083</v>
      </c>
    </row>
    <row r="81" spans="1:9" s="22" customFormat="1" ht="12.75" customHeight="1" x14ac:dyDescent="0.25">
      <c r="A81" s="32"/>
      <c r="B81" s="41" t="s">
        <v>78</v>
      </c>
      <c r="C81" s="42">
        <v>7287684418</v>
      </c>
      <c r="D81" s="42">
        <v>70213965</v>
      </c>
      <c r="E81" s="42">
        <f t="shared" si="1"/>
        <v>7357898383</v>
      </c>
      <c r="F81" s="42">
        <v>5776706129</v>
      </c>
      <c r="G81" s="42">
        <v>5762974276</v>
      </c>
      <c r="H81" s="42">
        <f>E81-F81</f>
        <v>1581192254</v>
      </c>
    </row>
    <row r="82" spans="1:9" s="22" customFormat="1" ht="12.75" customHeight="1" x14ac:dyDescent="0.25">
      <c r="A82" s="32"/>
      <c r="B82" s="41" t="s">
        <v>79</v>
      </c>
      <c r="C82" s="42">
        <v>16164397139</v>
      </c>
      <c r="D82" s="42">
        <v>1808090</v>
      </c>
      <c r="E82" s="42">
        <f t="shared" ref="E82:E92" si="14">C82+D82</f>
        <v>16166205229</v>
      </c>
      <c r="F82" s="42">
        <v>13994163900</v>
      </c>
      <c r="G82" s="42">
        <v>12851798468</v>
      </c>
      <c r="H82" s="42">
        <f t="shared" ref="H82:H83" si="15">E82-F82</f>
        <v>2172041329</v>
      </c>
    </row>
    <row r="83" spans="1:9" s="22" customFormat="1" ht="12.75" customHeight="1" x14ac:dyDescent="0.25">
      <c r="A83" s="32"/>
      <c r="B83" s="41" t="s">
        <v>80</v>
      </c>
      <c r="C83" s="42">
        <v>0</v>
      </c>
      <c r="D83" s="42">
        <v>321500</v>
      </c>
      <c r="E83" s="42">
        <f t="shared" si="14"/>
        <v>321500</v>
      </c>
      <c r="F83" s="42">
        <v>0</v>
      </c>
      <c r="G83" s="42">
        <v>0</v>
      </c>
      <c r="H83" s="42">
        <f t="shared" si="15"/>
        <v>321500</v>
      </c>
    </row>
    <row r="84" spans="1:9" ht="3.75" customHeight="1" x14ac:dyDescent="0.25">
      <c r="I84" s="37"/>
    </row>
    <row r="85" spans="1:9" s="28" customFormat="1" ht="14.25" customHeight="1" x14ac:dyDescent="0.25">
      <c r="A85" s="39" t="s">
        <v>81</v>
      </c>
      <c r="B85" s="39"/>
      <c r="C85" s="40">
        <f t="shared" ref="C85:G85" si="16">SUM(C86:C92)</f>
        <v>1402040674</v>
      </c>
      <c r="D85" s="40">
        <f>SUM(D86:D92)</f>
        <v>107358280</v>
      </c>
      <c r="E85" s="40">
        <f t="shared" si="16"/>
        <v>1509398954</v>
      </c>
      <c r="F85" s="40">
        <f t="shared" si="16"/>
        <v>847121204</v>
      </c>
      <c r="G85" s="40">
        <f t="shared" si="16"/>
        <v>846970805</v>
      </c>
      <c r="H85" s="40">
        <f>E85-F85</f>
        <v>662277750</v>
      </c>
    </row>
    <row r="86" spans="1:9" s="28" customFormat="1" ht="14.25" customHeight="1" x14ac:dyDescent="0.25">
      <c r="A86" s="32"/>
      <c r="B86" s="41" t="s">
        <v>82</v>
      </c>
      <c r="C86" s="42">
        <v>231858613</v>
      </c>
      <c r="D86" s="42">
        <v>120675835</v>
      </c>
      <c r="E86" s="42">
        <f t="shared" si="14"/>
        <v>352534448</v>
      </c>
      <c r="F86" s="42">
        <v>253246352</v>
      </c>
      <c r="G86" s="42">
        <v>253246352</v>
      </c>
      <c r="H86" s="42">
        <f>E86-F86</f>
        <v>99288096</v>
      </c>
    </row>
    <row r="87" spans="1:9" s="28" customFormat="1" ht="14.25" customHeight="1" x14ac:dyDescent="0.25">
      <c r="A87" s="32"/>
      <c r="B87" s="41" t="s">
        <v>83</v>
      </c>
      <c r="C87" s="42">
        <v>1095730571</v>
      </c>
      <c r="D87" s="42">
        <v>-30051745</v>
      </c>
      <c r="E87" s="42">
        <f t="shared" si="14"/>
        <v>1065678826</v>
      </c>
      <c r="F87" s="42">
        <v>530297824</v>
      </c>
      <c r="G87" s="42">
        <v>530297824</v>
      </c>
      <c r="H87" s="42">
        <f t="shared" ref="H87:H92" si="17">E87-F87</f>
        <v>535381002</v>
      </c>
    </row>
    <row r="88" spans="1:9" s="28" customFormat="1" ht="14.25" customHeight="1" x14ac:dyDescent="0.25">
      <c r="A88" s="32"/>
      <c r="B88" s="41" t="s">
        <v>84</v>
      </c>
      <c r="C88" s="42">
        <v>0</v>
      </c>
      <c r="D88" s="42">
        <v>0</v>
      </c>
      <c r="E88" s="42">
        <f t="shared" si="14"/>
        <v>0</v>
      </c>
      <c r="F88" s="42">
        <v>0</v>
      </c>
      <c r="G88" s="42">
        <v>0</v>
      </c>
      <c r="H88" s="42">
        <f t="shared" si="17"/>
        <v>0</v>
      </c>
    </row>
    <row r="89" spans="1:9" s="28" customFormat="1" ht="14.25" customHeight="1" x14ac:dyDescent="0.25">
      <c r="A89" s="32"/>
      <c r="B89" s="41" t="s">
        <v>85</v>
      </c>
      <c r="C89" s="42">
        <v>21389550</v>
      </c>
      <c r="D89" s="42">
        <v>0</v>
      </c>
      <c r="E89" s="42">
        <f t="shared" si="14"/>
        <v>21389550</v>
      </c>
      <c r="F89" s="42">
        <v>8838711</v>
      </c>
      <c r="G89" s="42">
        <v>8838711</v>
      </c>
      <c r="H89" s="42">
        <f t="shared" si="17"/>
        <v>12550839</v>
      </c>
    </row>
    <row r="90" spans="1:9" s="28" customFormat="1" ht="14.25" customHeight="1" x14ac:dyDescent="0.25">
      <c r="A90" s="32"/>
      <c r="B90" s="41" t="s">
        <v>86</v>
      </c>
      <c r="C90" s="42">
        <v>28618616</v>
      </c>
      <c r="D90" s="42">
        <v>32256833</v>
      </c>
      <c r="E90" s="42">
        <f t="shared" si="14"/>
        <v>60875449</v>
      </c>
      <c r="F90" s="42">
        <v>51137452</v>
      </c>
      <c r="G90" s="42">
        <v>51137452</v>
      </c>
      <c r="H90" s="42">
        <f t="shared" si="17"/>
        <v>9737997</v>
      </c>
    </row>
    <row r="91" spans="1:9" s="28" customFormat="1" ht="14.25" customHeight="1" x14ac:dyDescent="0.25">
      <c r="A91" s="32"/>
      <c r="B91" s="41" t="s">
        <v>87</v>
      </c>
      <c r="C91" s="42">
        <v>0</v>
      </c>
      <c r="D91" s="42">
        <v>0</v>
      </c>
      <c r="E91" s="42">
        <f t="shared" si="14"/>
        <v>0</v>
      </c>
      <c r="F91" s="42">
        <v>0</v>
      </c>
      <c r="G91" s="42">
        <v>0</v>
      </c>
      <c r="H91" s="42">
        <f t="shared" si="17"/>
        <v>0</v>
      </c>
    </row>
    <row r="92" spans="1:9" s="22" customFormat="1" ht="14.25" customHeight="1" x14ac:dyDescent="0.25">
      <c r="A92" s="32"/>
      <c r="B92" s="41" t="s">
        <v>88</v>
      </c>
      <c r="C92" s="42">
        <v>24443324</v>
      </c>
      <c r="D92" s="42">
        <v>-15522643</v>
      </c>
      <c r="E92" s="42">
        <f t="shared" si="14"/>
        <v>8920681</v>
      </c>
      <c r="F92" s="42">
        <v>3600865</v>
      </c>
      <c r="G92" s="42">
        <v>3450466</v>
      </c>
      <c r="H92" s="42">
        <f t="shared" si="17"/>
        <v>5319816</v>
      </c>
    </row>
    <row r="93" spans="1:9" s="37" customFormat="1" ht="2.25" customHeight="1" x14ac:dyDescent="0.2">
      <c r="A93" s="38"/>
      <c r="B93" s="38"/>
      <c r="C93" s="38"/>
      <c r="D93" s="38"/>
      <c r="E93" s="38"/>
      <c r="F93" s="38"/>
      <c r="G93" s="38"/>
      <c r="H93" s="38"/>
    </row>
    <row r="94" spans="1:9" s="37" customFormat="1" ht="13.5" customHeight="1" x14ac:dyDescent="0.2">
      <c r="A94" s="44" t="s">
        <v>89</v>
      </c>
      <c r="B94" s="44"/>
      <c r="C94" s="45"/>
      <c r="D94" s="45"/>
      <c r="E94" s="45"/>
      <c r="F94" s="45"/>
      <c r="G94" s="45"/>
      <c r="H94" s="45"/>
    </row>
    <row r="96" spans="1:9" x14ac:dyDescent="0.25">
      <c r="C96" s="40"/>
      <c r="D96" s="40"/>
      <c r="E96" s="40"/>
      <c r="F96" s="40"/>
      <c r="G96" s="40"/>
      <c r="H96" s="46"/>
    </row>
    <row r="97" spans="3:7" x14ac:dyDescent="0.25">
      <c r="C97" s="40"/>
      <c r="D97" s="40"/>
      <c r="E97" s="40"/>
      <c r="F97" s="40"/>
      <c r="G97" s="40"/>
    </row>
  </sheetData>
  <mergeCells count="19">
    <mergeCell ref="A85:B85"/>
    <mergeCell ref="A33:B33"/>
    <mergeCell ref="A44:B44"/>
    <mergeCell ref="A55:B55"/>
    <mergeCell ref="A66:B66"/>
    <mergeCell ref="A71:B71"/>
    <mergeCell ref="A80:B80"/>
    <mergeCell ref="A7:B9"/>
    <mergeCell ref="C7:G7"/>
    <mergeCell ref="H7:H8"/>
    <mergeCell ref="A11:B11"/>
    <mergeCell ref="A13:B13"/>
    <mergeCell ref="A22:B22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Clasif x O.G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2021-10-25T15:41:20Z</dcterms:created>
  <dcterms:modified xsi:type="dcterms:W3CDTF">2021-10-25T15:41:20Z</dcterms:modified>
</cp:coreProperties>
</file>