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sfp-et-1-pc\D\PROC. DATOS\Informe Trimestral\2021\3er Trimestre\2 PODER EJECUTIVO\"/>
    </mc:Choice>
  </mc:AlternateContent>
  <bookViews>
    <workbookView xWindow="0" yWindow="0" windowWidth="19200" windowHeight="11595"/>
  </bookViews>
  <sheets>
    <sheet name="13 Clasif Admitiv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4" i="1" l="1"/>
  <c r="G44" i="1" s="1"/>
  <c r="D43" i="1"/>
  <c r="G43" i="1" s="1"/>
  <c r="D42" i="1"/>
  <c r="G42" i="1" s="1"/>
  <c r="D41" i="1"/>
  <c r="G41" i="1" s="1"/>
  <c r="D40" i="1"/>
  <c r="G40" i="1" s="1"/>
  <c r="D39" i="1"/>
  <c r="G39" i="1" s="1"/>
  <c r="D38" i="1"/>
  <c r="G38" i="1" s="1"/>
  <c r="D37" i="1"/>
  <c r="G37" i="1" s="1"/>
  <c r="D36" i="1"/>
  <c r="G36" i="1" s="1"/>
  <c r="D35" i="1"/>
  <c r="G35" i="1" s="1"/>
  <c r="D34" i="1"/>
  <c r="G34" i="1" s="1"/>
  <c r="D33" i="1"/>
  <c r="G33" i="1" s="1"/>
  <c r="D32" i="1"/>
  <c r="G32" i="1" s="1"/>
  <c r="D31" i="1"/>
  <c r="G31" i="1" s="1"/>
  <c r="D30" i="1"/>
  <c r="G30" i="1" s="1"/>
  <c r="D29" i="1"/>
  <c r="G29" i="1" s="1"/>
  <c r="D28" i="1"/>
  <c r="G28" i="1" s="1"/>
  <c r="D27" i="1"/>
  <c r="G27" i="1" s="1"/>
  <c r="D26" i="1"/>
  <c r="G26" i="1" s="1"/>
  <c r="D25" i="1"/>
  <c r="G25" i="1" s="1"/>
  <c r="D24" i="1"/>
  <c r="G24" i="1" s="1"/>
  <c r="D23" i="1"/>
  <c r="G23" i="1" s="1"/>
  <c r="F22" i="1"/>
  <c r="E22" i="1"/>
  <c r="D22" i="1"/>
  <c r="G22" i="1" s="1"/>
  <c r="C22" i="1"/>
  <c r="B22" i="1"/>
  <c r="D21" i="1"/>
  <c r="G21" i="1" s="1"/>
  <c r="D20" i="1"/>
  <c r="G20" i="1" s="1"/>
  <c r="D19" i="1"/>
  <c r="G19" i="1" s="1"/>
  <c r="D18" i="1"/>
  <c r="G18" i="1" s="1"/>
  <c r="D17" i="1"/>
  <c r="G17" i="1" s="1"/>
  <c r="D16" i="1"/>
  <c r="G16" i="1" s="1"/>
  <c r="D15" i="1"/>
  <c r="G15" i="1" s="1"/>
  <c r="D14" i="1"/>
  <c r="G14" i="1" s="1"/>
  <c r="D13" i="1"/>
  <c r="G13" i="1" s="1"/>
  <c r="D12" i="1"/>
  <c r="G12" i="1" s="1"/>
  <c r="F11" i="1"/>
  <c r="E11" i="1"/>
  <c r="D11" i="1"/>
  <c r="G11" i="1" s="1"/>
  <c r="C11" i="1"/>
  <c r="B11" i="1"/>
</calcChain>
</file>

<file path=xl/sharedStrings.xml><?xml version="1.0" encoding="utf-8"?>
<sst xmlns="http://schemas.openxmlformats.org/spreadsheetml/2006/main" count="51" uniqueCount="51">
  <si>
    <t>GOBIERNO CONSTITUCIONAL DEL ESTADO DE CHIAPAS</t>
  </si>
  <si>
    <t>PODER EJECUTIVO</t>
  </si>
  <si>
    <t>ESTADO ANALÍTICO DEL EJERCICIO DEL PRESUPUESTO DE EGRESOS</t>
  </si>
  <si>
    <t>EN CLASIFICACIÓN ADMINISTRATIVA</t>
  </si>
  <si>
    <t>DEL 1 DE ENERO AL 30 DE SEPTIEMBRE DE 2021</t>
  </si>
  <si>
    <t>(Pesos)</t>
  </si>
  <si>
    <t>CONCEPTO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</si>
  <si>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</si>
  <si>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</si>
  <si>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</si>
  <si>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</si>
  <si>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</si>
  <si>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</si>
  <si>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</si>
  <si>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(1+2)</t>
  </si>
  <si>
    <t>6 = (3-4)</t>
  </si>
  <si>
    <t>TOTAL DEL GASTO</t>
  </si>
  <si>
    <t>Gubernatura</t>
  </si>
  <si>
    <t>Secretaría General de Gobierno</t>
  </si>
  <si>
    <t>Comisión Estatal de Búsqueda de Personas</t>
  </si>
  <si>
    <t>Secretaria de Hacienda</t>
  </si>
  <si>
    <t>Oficialía Mayor del Estado de Chiapas</t>
  </si>
  <si>
    <t>Secretaría de Bienestar</t>
  </si>
  <si>
    <t>Instituto de la Juventud del Estado de Chiapas</t>
  </si>
  <si>
    <t>Secretaría para el Desarrollo Sustentable de los Pueblos Indígenas</t>
  </si>
  <si>
    <t>Instituto de Protección Social y Beneficencia Pública del Estado de Chiapas</t>
  </si>
  <si>
    <t>Centro Estatal de Trasplantes del Estado de Chiapas</t>
  </si>
  <si>
    <t>Secretaría de Educación</t>
  </si>
  <si>
    <t xml:space="preserve">   Educación Estatal</t>
  </si>
  <si>
    <t xml:space="preserve">   Educación Federalizada</t>
  </si>
  <si>
    <t>Secretaría de Seguridad y Protección Ciudadana</t>
  </si>
  <si>
    <t>Instituto de Formación Policial</t>
  </si>
  <si>
    <t>Secretaría de Movilidad y Transporte</t>
  </si>
  <si>
    <t>Secretaría de la Honestidad y Función Pública</t>
  </si>
  <si>
    <t>Secretaría de Obras Públicas</t>
  </si>
  <si>
    <t>Secretaría de Turismo</t>
  </si>
  <si>
    <t>Secretaría de Medio Ambiente e Historia Natural</t>
  </si>
  <si>
    <t>Coordinación Estatal para el Mejoramiento del Zoológico Miguel Álvarez del Toro</t>
  </si>
  <si>
    <t>Secretaria de Igualdad de Género</t>
  </si>
  <si>
    <t>Secretaría de Protección Civil</t>
  </si>
  <si>
    <t>Secretaría de Agricultura, Ganadería y Pesca</t>
  </si>
  <si>
    <t>Secretaría de Economía y del Trabajo</t>
  </si>
  <si>
    <t>Comisión Estatal de Mejora Regulatoria</t>
  </si>
  <si>
    <t>Junta Local de Conciliación y Arbitraje del Estado de Chiapas</t>
  </si>
  <si>
    <t>Organismos Subsidiados</t>
  </si>
  <si>
    <t>Ayudas a la Ciudadanía</t>
  </si>
  <si>
    <t>Deuda Pública</t>
  </si>
  <si>
    <t>Provisiones Salariales y Económicas</t>
  </si>
  <si>
    <t xml:space="preserve">Obligaciones </t>
  </si>
  <si>
    <t>Municipios</t>
  </si>
  <si>
    <r>
      <rPr>
        <b/>
        <sz val="9"/>
        <color theme="1"/>
        <rFont val="Arial"/>
        <family val="2"/>
      </rPr>
      <t xml:space="preserve">Fuente: </t>
    </r>
    <r>
      <rPr>
        <sz val="9"/>
        <color theme="1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</si>
</sst>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\ ###\ ###\ ##0;\ \(#\ ###\ ###\ ##0\)"/>
    <numFmt numFmtId="165" formatCode="#\ ###\ ###\ ###;\ \(#\ ###\ ###\ ###\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theme="1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b/>
      <sz val="9"/>
      <color rgb="FFFFFFFF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9" fillId="0" borderId="0"/>
  </cellStyleXfs>
  <cellXfs count="45">
    <xf numFmtId="0" fontId="0" fillId="0" borderId="0" xfId="0"/>
    <xf numFmtId="0" fontId="3" fillId="0" borderId="0" xfId="1" applyFont="1"/>
    <xf numFmtId="0" fontId="6" fillId="3" borderId="5" xfId="1" applyFont="1" applyFill="1" applyBorder="1" applyAlignment="1">
      <alignment horizontal="center" vertical="center" wrapText="1"/>
    </xf>
    <xf numFmtId="0" fontId="6" fillId="3" borderId="8" xfId="1" applyFont="1" applyFill="1" applyBorder="1" applyAlignment="1">
      <alignment horizontal="center" vertical="center" wrapText="1"/>
    </xf>
    <xf numFmtId="0" fontId="6" fillId="3" borderId="9" xfId="1" applyFont="1" applyFill="1" applyBorder="1" applyAlignment="1">
      <alignment horizontal="center" vertical="center" wrapText="1"/>
    </xf>
    <xf numFmtId="0" fontId="3" fillId="0" borderId="0" xfId="1" applyFont="1" applyFill="1" applyBorder="1"/>
    <xf numFmtId="0" fontId="3" fillId="0" borderId="0" xfId="1" applyFont="1" applyFill="1"/>
    <xf numFmtId="164" fontId="7" fillId="0" borderId="0" xfId="1" applyNumberFormat="1" applyFont="1" applyFill="1" applyBorder="1"/>
    <xf numFmtId="0" fontId="7" fillId="0" borderId="0" xfId="1" applyFont="1" applyFill="1" applyBorder="1" applyAlignment="1">
      <alignment horizontal="center" vertical="top"/>
    </xf>
    <xf numFmtId="164" fontId="8" fillId="0" borderId="0" xfId="1" applyNumberFormat="1" applyFont="1" applyFill="1" applyBorder="1" applyAlignment="1">
      <alignment horizontal="right"/>
    </xf>
    <xf numFmtId="164" fontId="7" fillId="0" borderId="0" xfId="1" applyNumberFormat="1" applyFont="1" applyFill="1" applyBorder="1" applyAlignment="1">
      <alignment horizontal="right"/>
    </xf>
    <xf numFmtId="0" fontId="7" fillId="0" borderId="0" xfId="1" applyFont="1" applyFill="1"/>
    <xf numFmtId="164" fontId="7" fillId="0" borderId="0" xfId="1" applyNumberFormat="1" applyFont="1" applyFill="1"/>
    <xf numFmtId="0" fontId="3" fillId="0" borderId="0" xfId="2" applyFont="1" applyFill="1" applyBorder="1" applyAlignment="1">
      <alignment horizontal="justify" vertical="top"/>
    </xf>
    <xf numFmtId="164" fontId="9" fillId="0" borderId="0" xfId="2" applyNumberFormat="1" applyFont="1" applyFill="1" applyBorder="1" applyAlignment="1">
      <alignment horizontal="right" vertical="top"/>
    </xf>
    <xf numFmtId="164" fontId="9" fillId="0" borderId="0" xfId="1" applyNumberFormat="1" applyFont="1" applyFill="1" applyBorder="1" applyAlignment="1">
      <alignment horizontal="right" vertical="top"/>
    </xf>
    <xf numFmtId="164" fontId="3" fillId="0" borderId="0" xfId="1" applyNumberFormat="1" applyFont="1" applyFill="1" applyBorder="1" applyAlignment="1">
      <alignment horizontal="right" vertical="top"/>
    </xf>
    <xf numFmtId="164" fontId="9" fillId="0" borderId="0" xfId="1" applyNumberFormat="1" applyFont="1" applyFill="1" applyBorder="1" applyAlignment="1">
      <alignment horizontal="right"/>
    </xf>
    <xf numFmtId="0" fontId="10" fillId="0" borderId="0" xfId="1" applyFont="1" applyFill="1"/>
    <xf numFmtId="0" fontId="10" fillId="0" borderId="0" xfId="2" applyFont="1" applyFill="1" applyBorder="1" applyAlignment="1">
      <alignment horizontal="justify" vertical="top"/>
    </xf>
    <xf numFmtId="164" fontId="10" fillId="0" borderId="0" xfId="2" applyNumberFormat="1" applyFont="1" applyFill="1" applyBorder="1" applyAlignment="1">
      <alignment horizontal="right" vertical="top"/>
    </xf>
    <xf numFmtId="164" fontId="11" fillId="0" borderId="0" xfId="1" applyNumberFormat="1" applyFont="1" applyFill="1" applyBorder="1" applyAlignment="1">
      <alignment horizontal="right" vertical="top"/>
    </xf>
    <xf numFmtId="164" fontId="11" fillId="0" borderId="0" xfId="2" applyNumberFormat="1" applyFont="1" applyFill="1" applyBorder="1" applyAlignment="1">
      <alignment horizontal="right" vertical="top"/>
    </xf>
    <xf numFmtId="164" fontId="10" fillId="0" borderId="0" xfId="1" applyNumberFormat="1" applyFont="1" applyFill="1" applyBorder="1" applyAlignment="1">
      <alignment horizontal="right"/>
    </xf>
    <xf numFmtId="164" fontId="10" fillId="0" borderId="0" xfId="1" applyNumberFormat="1" applyFont="1" applyFill="1" applyBorder="1" applyAlignment="1">
      <alignment horizontal="right" vertical="top"/>
    </xf>
    <xf numFmtId="164" fontId="9" fillId="4" borderId="0" xfId="1" applyNumberFormat="1" applyFont="1" applyFill="1" applyBorder="1" applyAlignment="1">
      <alignment horizontal="right" vertical="top"/>
    </xf>
    <xf numFmtId="164" fontId="9" fillId="4" borderId="0" xfId="2" applyNumberFormat="1" applyFont="1" applyFill="1" applyBorder="1" applyAlignment="1">
      <alignment horizontal="right" vertical="top"/>
    </xf>
    <xf numFmtId="164" fontId="9" fillId="4" borderId="0" xfId="1" applyNumberFormat="1" applyFont="1" applyFill="1" applyBorder="1" applyAlignment="1">
      <alignment horizontal="right"/>
    </xf>
    <xf numFmtId="0" fontId="3" fillId="0" borderId="10" xfId="2" applyFont="1" applyFill="1" applyBorder="1" applyAlignment="1">
      <alignment horizontal="justify" vertical="top"/>
    </xf>
    <xf numFmtId="164" fontId="9" fillId="0" borderId="10" xfId="2" applyNumberFormat="1" applyFont="1" applyFill="1" applyBorder="1" applyAlignment="1">
      <alignment horizontal="right" vertical="top"/>
    </xf>
    <xf numFmtId="164" fontId="9" fillId="4" borderId="10" xfId="1" applyNumberFormat="1" applyFont="1" applyFill="1" applyBorder="1" applyAlignment="1">
      <alignment horizontal="right" vertical="top"/>
    </xf>
    <xf numFmtId="164" fontId="9" fillId="4" borderId="10" xfId="2" applyNumberFormat="1" applyFont="1" applyFill="1" applyBorder="1" applyAlignment="1">
      <alignment horizontal="right" vertical="top"/>
    </xf>
    <xf numFmtId="164" fontId="9" fillId="4" borderId="10" xfId="1" applyNumberFormat="1" applyFont="1" applyFill="1" applyBorder="1" applyAlignment="1">
      <alignment horizontal="right"/>
    </xf>
    <xf numFmtId="164" fontId="3" fillId="0" borderId="10" xfId="1" applyNumberFormat="1" applyFont="1" applyFill="1" applyBorder="1" applyAlignment="1">
      <alignment horizontal="right" vertical="top"/>
    </xf>
    <xf numFmtId="0" fontId="10" fillId="0" borderId="0" xfId="1" applyFont="1" applyFill="1" applyBorder="1" applyAlignment="1"/>
    <xf numFmtId="165" fontId="9" fillId="0" borderId="0" xfId="2" applyNumberFormat="1" applyFont="1" applyFill="1" applyBorder="1" applyAlignment="1">
      <alignment horizontal="right" vertical="top"/>
    </xf>
    <xf numFmtId="0" fontId="5" fillId="3" borderId="1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0" fontId="5" fillId="3" borderId="7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6" fillId="3" borderId="3" xfId="1" applyFont="1" applyFill="1" applyBorder="1" applyAlignment="1">
      <alignment horizontal="center" vertical="center" wrapText="1"/>
    </xf>
    <xf numFmtId="0" fontId="6" fillId="3" borderId="6" xfId="1" applyFont="1" applyFill="1" applyBorder="1" applyAlignment="1">
      <alignment horizontal="center" vertical="center" wrapText="1"/>
    </xf>
    <xf numFmtId="0" fontId="2" fillId="2" borderId="0" xfId="1" applyFont="1" applyFill="1" applyBorder="1" applyAlignment="1">
      <alignment horizontal="center"/>
    </xf>
    <xf numFmtId="0" fontId="4" fillId="2" borderId="0" xfId="1" applyFont="1" applyFill="1" applyBorder="1" applyAlignment="1">
      <alignment horizontal="center"/>
    </xf>
    <xf numFmtId="0" fontId="4" fillId="2" borderId="0" xfId="1" applyFont="1" applyFill="1" applyBorder="1" applyAlignment="1">
      <alignment horizontal="center" vertical="center"/>
    </xf>
  </cellXfs>
  <cellStyles count="3">
    <cellStyle name="Normal" xfId="0" builtinId="0"/>
    <cellStyle name="Normal 12 3" xfId="1"/>
    <cellStyle name="Normal 3_1. Ingreso Público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I47"/>
  <sheetViews>
    <sheetView showGridLines="0" tabSelected="1" topLeftCell="A14" workbookViewId="0">
      <selection activeCell="A47" sqref="A47:G49"/>
    </sheetView>
  </sheetViews>
  <sheetFormatPr baseColWidth="10" defaultRowHeight="15" x14ac:dyDescent="0.25"/>
  <cols>
    <col min="1" max="1" width="57.85546875" style="1" customWidth="1"/>
    <col min="2" max="7" width="14.7109375" style="1" customWidth="1"/>
  </cols>
  <sheetData>
    <row r="1" spans="1:9" s="1" customFormat="1" ht="12.75" x14ac:dyDescent="0.2">
      <c r="A1" s="42" t="s">
        <v>0</v>
      </c>
      <c r="B1" s="42"/>
      <c r="C1" s="42"/>
      <c r="D1" s="42"/>
      <c r="E1" s="42"/>
      <c r="F1" s="42"/>
      <c r="G1" s="42"/>
    </row>
    <row r="2" spans="1:9" s="1" customFormat="1" ht="12.75" x14ac:dyDescent="0.2">
      <c r="A2" s="42" t="s">
        <v>1</v>
      </c>
      <c r="B2" s="42"/>
      <c r="C2" s="42"/>
      <c r="D2" s="42"/>
      <c r="E2" s="42"/>
      <c r="F2" s="42"/>
      <c r="G2" s="42"/>
    </row>
    <row r="3" spans="1:9" s="1" customFormat="1" ht="12.75" x14ac:dyDescent="0.2">
      <c r="A3" s="42" t="s">
        <v>2</v>
      </c>
      <c r="B3" s="42"/>
      <c r="C3" s="42"/>
      <c r="D3" s="42"/>
      <c r="E3" s="42"/>
      <c r="F3" s="42"/>
      <c r="G3" s="42"/>
    </row>
    <row r="4" spans="1:9" s="1" customFormat="1" ht="12.75" x14ac:dyDescent="0.2">
      <c r="A4" s="42" t="s">
        <v>3</v>
      </c>
      <c r="B4" s="42"/>
      <c r="C4" s="42"/>
      <c r="D4" s="42"/>
      <c r="E4" s="42"/>
      <c r="F4" s="42"/>
      <c r="G4" s="42"/>
    </row>
    <row r="5" spans="1:9" s="1" customFormat="1" ht="12.75" x14ac:dyDescent="0.2">
      <c r="A5" s="43" t="s">
        <v>4</v>
      </c>
      <c r="B5" s="43"/>
      <c r="C5" s="43"/>
      <c r="D5" s="43"/>
      <c r="E5" s="43"/>
      <c r="F5" s="43"/>
      <c r="G5" s="43"/>
    </row>
    <row r="6" spans="1:9" s="1" customFormat="1" ht="15.75" customHeight="1" x14ac:dyDescent="0.2">
      <c r="A6" s="44" t="s">
        <v>5</v>
      </c>
      <c r="B6" s="44"/>
      <c r="C6" s="44"/>
      <c r="D6" s="44"/>
      <c r="E6" s="44"/>
      <c r="F6" s="44"/>
      <c r="G6" s="44"/>
    </row>
    <row r="7" spans="1:9" s="1" customFormat="1" ht="18" customHeight="1" x14ac:dyDescent="0.2">
      <c r="A7" s="36" t="s">
        <v>6</v>
      </c>
      <c r="B7" s="39" t="s">
        <v>7</v>
      </c>
      <c r="C7" s="39"/>
      <c r="D7" s="39"/>
      <c r="E7" s="39"/>
      <c r="F7" s="39"/>
      <c r="G7" s="40" t="s">
        <v>8</v>
      </c>
    </row>
    <row r="8" spans="1:9" s="1" customFormat="1" ht="28.5" customHeight="1" x14ac:dyDescent="0.2">
      <c r="A8" s="37"/>
      <c r="B8" s="2" t="s">
        <v>9</v>
      </c>
      <c r="C8" s="2" t="s">
        <v>10</v>
      </c>
      <c r="D8" s="2" t="s">
        <v>11</v>
      </c>
      <c r="E8" s="2" t="s">
        <v>12</v>
      </c>
      <c r="F8" s="2" t="s">
        <v>13</v>
      </c>
      <c r="G8" s="41"/>
    </row>
    <row r="9" spans="1:9" s="1" customFormat="1" ht="13.5" customHeight="1" x14ac:dyDescent="0.2">
      <c r="A9" s="38"/>
      <c r="B9" s="3">
        <v>1</v>
      </c>
      <c r="C9" s="3">
        <v>2</v>
      </c>
      <c r="D9" s="3" t="s">
        <v>14</v>
      </c>
      <c r="E9" s="3">
        <v>4</v>
      </c>
      <c r="F9" s="3">
        <v>5</v>
      </c>
      <c r="G9" s="4" t="s">
        <v>15</v>
      </c>
    </row>
    <row r="10" spans="1:9" s="6" customFormat="1" ht="3" customHeight="1" x14ac:dyDescent="0.2">
      <c r="A10" s="5"/>
      <c r="G10" s="7"/>
    </row>
    <row r="11" spans="1:9" s="11" customFormat="1" ht="12.75" x14ac:dyDescent="0.2">
      <c r="A11" s="8" t="s">
        <v>16</v>
      </c>
      <c r="B11" s="9">
        <f>SUM(B12:B22,B25:B44)</f>
        <v>69940928628</v>
      </c>
      <c r="C11" s="9">
        <f>SUM(C12:C22,C25:C44)</f>
        <v>-1484252892</v>
      </c>
      <c r="D11" s="9">
        <f>SUM(D12:D22,D25:D44)</f>
        <v>68456675736</v>
      </c>
      <c r="E11" s="9">
        <f>SUM(E12:E22,E25:E44)</f>
        <v>47221211164</v>
      </c>
      <c r="F11" s="9">
        <f>SUM(F12:F22,F25:F44)</f>
        <v>45889488681</v>
      </c>
      <c r="G11" s="10">
        <f>D11-E11</f>
        <v>21235464572</v>
      </c>
      <c r="I11" s="12"/>
    </row>
    <row r="12" spans="1:9" s="6" customFormat="1" ht="12.75" x14ac:dyDescent="0.2">
      <c r="A12" s="13" t="s">
        <v>17</v>
      </c>
      <c r="B12" s="14">
        <v>33177573</v>
      </c>
      <c r="C12" s="15">
        <v>-3236653</v>
      </c>
      <c r="D12" s="14">
        <f>B12+C12</f>
        <v>29940920</v>
      </c>
      <c r="E12" s="14">
        <v>16671727</v>
      </c>
      <c r="F12" s="14">
        <v>16670360</v>
      </c>
      <c r="G12" s="16">
        <f t="shared" ref="G12:G44" si="0">D12-E12</f>
        <v>13269193</v>
      </c>
    </row>
    <row r="13" spans="1:9" s="6" customFormat="1" ht="12.75" x14ac:dyDescent="0.2">
      <c r="A13" s="13" t="s">
        <v>18</v>
      </c>
      <c r="B13" s="14">
        <v>408884016</v>
      </c>
      <c r="C13" s="15">
        <v>47070887</v>
      </c>
      <c r="D13" s="14">
        <f t="shared" ref="D13:D44" si="1">B13+C13</f>
        <v>455954903</v>
      </c>
      <c r="E13" s="14">
        <v>276586296</v>
      </c>
      <c r="F13" s="17">
        <v>276212969</v>
      </c>
      <c r="G13" s="16">
        <f t="shared" si="0"/>
        <v>179368607</v>
      </c>
    </row>
    <row r="14" spans="1:9" s="6" customFormat="1" ht="12.75" x14ac:dyDescent="0.2">
      <c r="A14" s="13" t="s">
        <v>19</v>
      </c>
      <c r="B14" s="14">
        <v>2647188</v>
      </c>
      <c r="C14" s="15">
        <v>9756228</v>
      </c>
      <c r="D14" s="14">
        <f>B14+C14</f>
        <v>12403416</v>
      </c>
      <c r="E14" s="14">
        <v>2436641</v>
      </c>
      <c r="F14" s="15">
        <v>2017230</v>
      </c>
      <c r="G14" s="16">
        <f>D14-E14</f>
        <v>9966775</v>
      </c>
    </row>
    <row r="15" spans="1:9" s="6" customFormat="1" ht="12.75" x14ac:dyDescent="0.2">
      <c r="A15" s="13" t="s">
        <v>20</v>
      </c>
      <c r="B15" s="14">
        <v>1460119981</v>
      </c>
      <c r="C15" s="15">
        <v>95883098</v>
      </c>
      <c r="D15" s="14">
        <f t="shared" si="1"/>
        <v>1556003079</v>
      </c>
      <c r="E15" s="14">
        <v>860078632</v>
      </c>
      <c r="F15" s="17">
        <v>773580456</v>
      </c>
      <c r="G15" s="16">
        <f t="shared" si="0"/>
        <v>695924447</v>
      </c>
    </row>
    <row r="16" spans="1:9" s="6" customFormat="1" ht="12.75" x14ac:dyDescent="0.2">
      <c r="A16" s="13" t="s">
        <v>21</v>
      </c>
      <c r="B16" s="14">
        <v>26700699</v>
      </c>
      <c r="C16" s="15">
        <v>5404924</v>
      </c>
      <c r="D16" s="14">
        <f t="shared" si="1"/>
        <v>32105623</v>
      </c>
      <c r="E16" s="14">
        <v>21076142</v>
      </c>
      <c r="F16" s="17">
        <v>21076127</v>
      </c>
      <c r="G16" s="16">
        <f t="shared" si="0"/>
        <v>11029481</v>
      </c>
    </row>
    <row r="17" spans="1:7" s="6" customFormat="1" ht="12.75" x14ac:dyDescent="0.2">
      <c r="A17" s="13" t="s">
        <v>22</v>
      </c>
      <c r="B17" s="14">
        <v>103121379</v>
      </c>
      <c r="C17" s="15">
        <v>-19120586</v>
      </c>
      <c r="D17" s="14">
        <f t="shared" si="1"/>
        <v>84000793</v>
      </c>
      <c r="E17" s="14">
        <v>58174462</v>
      </c>
      <c r="F17" s="17">
        <v>55583082</v>
      </c>
      <c r="G17" s="16">
        <f t="shared" si="0"/>
        <v>25826331</v>
      </c>
    </row>
    <row r="18" spans="1:7" s="6" customFormat="1" ht="12.75" x14ac:dyDescent="0.2">
      <c r="A18" s="13" t="s">
        <v>23</v>
      </c>
      <c r="B18" s="14">
        <v>10285345</v>
      </c>
      <c r="C18" s="15">
        <v>932805</v>
      </c>
      <c r="D18" s="14">
        <f t="shared" si="1"/>
        <v>11218150</v>
      </c>
      <c r="E18" s="14">
        <v>7178024</v>
      </c>
      <c r="F18" s="17">
        <v>6867752</v>
      </c>
      <c r="G18" s="16">
        <f t="shared" si="0"/>
        <v>4040126</v>
      </c>
    </row>
    <row r="19" spans="1:7" s="6" customFormat="1" ht="12.75" x14ac:dyDescent="0.2">
      <c r="A19" s="13" t="s">
        <v>24</v>
      </c>
      <c r="B19" s="14">
        <v>21176527</v>
      </c>
      <c r="C19" s="15">
        <v>584136</v>
      </c>
      <c r="D19" s="14">
        <f t="shared" si="1"/>
        <v>21760663</v>
      </c>
      <c r="E19" s="14">
        <v>14859016</v>
      </c>
      <c r="F19" s="15">
        <v>14858721</v>
      </c>
      <c r="G19" s="16">
        <f t="shared" si="0"/>
        <v>6901647</v>
      </c>
    </row>
    <row r="20" spans="1:7" s="6" customFormat="1" ht="25.5" x14ac:dyDescent="0.2">
      <c r="A20" s="13" t="s">
        <v>25</v>
      </c>
      <c r="B20" s="14">
        <v>6448231</v>
      </c>
      <c r="C20" s="15">
        <v>93281</v>
      </c>
      <c r="D20" s="14">
        <f t="shared" si="1"/>
        <v>6541512</v>
      </c>
      <c r="E20" s="14">
        <v>4426177</v>
      </c>
      <c r="F20" s="15">
        <v>4307902</v>
      </c>
      <c r="G20" s="16">
        <f t="shared" si="0"/>
        <v>2115335</v>
      </c>
    </row>
    <row r="21" spans="1:7" s="6" customFormat="1" ht="12.75" x14ac:dyDescent="0.2">
      <c r="A21" s="13" t="s">
        <v>26</v>
      </c>
      <c r="B21" s="14">
        <v>4225734</v>
      </c>
      <c r="C21" s="15">
        <v>-90519</v>
      </c>
      <c r="D21" s="14">
        <f t="shared" si="1"/>
        <v>4135215</v>
      </c>
      <c r="E21" s="14">
        <v>2535810</v>
      </c>
      <c r="F21" s="15">
        <v>2535810</v>
      </c>
      <c r="G21" s="16">
        <f t="shared" si="0"/>
        <v>1599405</v>
      </c>
    </row>
    <row r="22" spans="1:7" s="18" customFormat="1" ht="12.75" x14ac:dyDescent="0.2">
      <c r="A22" s="13" t="s">
        <v>27</v>
      </c>
      <c r="B22" s="14">
        <f t="shared" ref="B22:F22" si="2">SUM(B23:B24)</f>
        <v>30503979797</v>
      </c>
      <c r="C22" s="14">
        <f t="shared" si="2"/>
        <v>-1627983234</v>
      </c>
      <c r="D22" s="14">
        <f t="shared" si="2"/>
        <v>28875996563</v>
      </c>
      <c r="E22" s="14">
        <f t="shared" si="2"/>
        <v>19146469769</v>
      </c>
      <c r="F22" s="14">
        <f t="shared" si="2"/>
        <v>19116875394</v>
      </c>
      <c r="G22" s="16">
        <f t="shared" si="0"/>
        <v>9729526794</v>
      </c>
    </row>
    <row r="23" spans="1:7" s="18" customFormat="1" ht="12" x14ac:dyDescent="0.2">
      <c r="A23" s="19" t="s">
        <v>28</v>
      </c>
      <c r="B23" s="20">
        <v>12018482528</v>
      </c>
      <c r="C23" s="21">
        <v>-1725614883</v>
      </c>
      <c r="D23" s="22">
        <f t="shared" si="1"/>
        <v>10292867645</v>
      </c>
      <c r="E23" s="20">
        <v>8026633950</v>
      </c>
      <c r="F23" s="23">
        <v>8001981637</v>
      </c>
      <c r="G23" s="24">
        <f t="shared" si="0"/>
        <v>2266233695</v>
      </c>
    </row>
    <row r="24" spans="1:7" s="18" customFormat="1" ht="12" x14ac:dyDescent="0.2">
      <c r="A24" s="19" t="s">
        <v>29</v>
      </c>
      <c r="B24" s="20">
        <v>18485497269</v>
      </c>
      <c r="C24" s="21">
        <v>97631649</v>
      </c>
      <c r="D24" s="22">
        <f t="shared" si="1"/>
        <v>18583128918</v>
      </c>
      <c r="E24" s="20">
        <v>11119835819</v>
      </c>
      <c r="F24" s="23">
        <v>11114893757</v>
      </c>
      <c r="G24" s="24">
        <f t="shared" si="0"/>
        <v>7463293099</v>
      </c>
    </row>
    <row r="25" spans="1:7" s="6" customFormat="1" ht="12.75" x14ac:dyDescent="0.2">
      <c r="A25" s="13" t="s">
        <v>30</v>
      </c>
      <c r="B25" s="14">
        <v>2682027292</v>
      </c>
      <c r="C25" s="15">
        <v>25427018</v>
      </c>
      <c r="D25" s="14">
        <f t="shared" si="1"/>
        <v>2707454310</v>
      </c>
      <c r="E25" s="14">
        <v>2060377862</v>
      </c>
      <c r="F25" s="17">
        <v>2060377862</v>
      </c>
      <c r="G25" s="16">
        <f t="shared" si="0"/>
        <v>647076448</v>
      </c>
    </row>
    <row r="26" spans="1:7" s="6" customFormat="1" ht="12.75" x14ac:dyDescent="0.2">
      <c r="A26" s="13" t="s">
        <v>31</v>
      </c>
      <c r="B26" s="14">
        <v>27819316</v>
      </c>
      <c r="C26" s="15">
        <v>37140975</v>
      </c>
      <c r="D26" s="14">
        <f t="shared" si="1"/>
        <v>64960291</v>
      </c>
      <c r="E26" s="14">
        <v>52483530</v>
      </c>
      <c r="F26" s="17">
        <v>52483530</v>
      </c>
      <c r="G26" s="16">
        <f t="shared" si="0"/>
        <v>12476761</v>
      </c>
    </row>
    <row r="27" spans="1:7" s="6" customFormat="1" ht="12.75" x14ac:dyDescent="0.2">
      <c r="A27" s="13" t="s">
        <v>32</v>
      </c>
      <c r="B27" s="14">
        <v>45690916</v>
      </c>
      <c r="C27" s="15">
        <v>12910400</v>
      </c>
      <c r="D27" s="14">
        <f t="shared" si="1"/>
        <v>58601316</v>
      </c>
      <c r="E27" s="14">
        <v>39441977</v>
      </c>
      <c r="F27" s="17">
        <v>39312964</v>
      </c>
      <c r="G27" s="16">
        <f t="shared" si="0"/>
        <v>19159339</v>
      </c>
    </row>
    <row r="28" spans="1:7" s="6" customFormat="1" ht="12.75" x14ac:dyDescent="0.2">
      <c r="A28" s="13" t="s">
        <v>33</v>
      </c>
      <c r="B28" s="14">
        <v>170144260</v>
      </c>
      <c r="C28" s="15">
        <v>9314898</v>
      </c>
      <c r="D28" s="14">
        <f t="shared" si="1"/>
        <v>179459158</v>
      </c>
      <c r="E28" s="14">
        <v>100959320</v>
      </c>
      <c r="F28" s="17">
        <v>99635181</v>
      </c>
      <c r="G28" s="16">
        <f t="shared" si="0"/>
        <v>78499838</v>
      </c>
    </row>
    <row r="29" spans="1:7" s="6" customFormat="1" ht="12.75" x14ac:dyDescent="0.2">
      <c r="A29" s="13" t="s">
        <v>34</v>
      </c>
      <c r="B29" s="14">
        <v>1650305655</v>
      </c>
      <c r="C29" s="15">
        <v>68313022</v>
      </c>
      <c r="D29" s="14">
        <f t="shared" si="1"/>
        <v>1718618677</v>
      </c>
      <c r="E29" s="15">
        <v>623688006</v>
      </c>
      <c r="F29" s="15">
        <v>614696222</v>
      </c>
      <c r="G29" s="16">
        <f t="shared" si="0"/>
        <v>1094930671</v>
      </c>
    </row>
    <row r="30" spans="1:7" s="6" customFormat="1" ht="12.75" x14ac:dyDescent="0.2">
      <c r="A30" s="13" t="s">
        <v>35</v>
      </c>
      <c r="B30" s="14">
        <v>127942617</v>
      </c>
      <c r="C30" s="15">
        <v>7494103</v>
      </c>
      <c r="D30" s="14">
        <f t="shared" si="1"/>
        <v>135436720</v>
      </c>
      <c r="E30" s="14">
        <v>64576960</v>
      </c>
      <c r="F30" s="17">
        <v>63773330</v>
      </c>
      <c r="G30" s="16">
        <f t="shared" si="0"/>
        <v>70859760</v>
      </c>
    </row>
    <row r="31" spans="1:7" s="6" customFormat="1" ht="12.75" x14ac:dyDescent="0.2">
      <c r="A31" s="13" t="s">
        <v>36</v>
      </c>
      <c r="B31" s="14">
        <v>148068914</v>
      </c>
      <c r="C31" s="25">
        <v>2433005</v>
      </c>
      <c r="D31" s="14">
        <f>B31+C31</f>
        <v>150501919</v>
      </c>
      <c r="E31" s="26">
        <v>105568743</v>
      </c>
      <c r="F31" s="25">
        <v>104236334</v>
      </c>
      <c r="G31" s="16">
        <f>D31-E31</f>
        <v>44933176</v>
      </c>
    </row>
    <row r="32" spans="1:7" s="6" customFormat="1" ht="25.5" x14ac:dyDescent="0.2">
      <c r="A32" s="13" t="s">
        <v>37</v>
      </c>
      <c r="B32" s="14">
        <v>41019131</v>
      </c>
      <c r="C32" s="25">
        <v>1722087</v>
      </c>
      <c r="D32" s="14">
        <f>B32+C32</f>
        <v>42741218</v>
      </c>
      <c r="E32" s="26">
        <v>28321402</v>
      </c>
      <c r="F32" s="25">
        <v>28321402</v>
      </c>
      <c r="G32" s="16">
        <f>D32-E32</f>
        <v>14419816</v>
      </c>
    </row>
    <row r="33" spans="1:7" s="6" customFormat="1" ht="12.75" x14ac:dyDescent="0.2">
      <c r="A33" s="13" t="s">
        <v>38</v>
      </c>
      <c r="B33" s="14">
        <v>63469431</v>
      </c>
      <c r="C33" s="25">
        <v>36349141</v>
      </c>
      <c r="D33" s="14">
        <f>B33+C33</f>
        <v>99818572</v>
      </c>
      <c r="E33" s="26">
        <v>56899054</v>
      </c>
      <c r="F33" s="25">
        <v>56899054</v>
      </c>
      <c r="G33" s="16">
        <f>D33-E33</f>
        <v>42919518</v>
      </c>
    </row>
    <row r="34" spans="1:7" s="6" customFormat="1" ht="12.75" x14ac:dyDescent="0.2">
      <c r="A34" s="13" t="s">
        <v>39</v>
      </c>
      <c r="B34" s="14">
        <v>99589492</v>
      </c>
      <c r="C34" s="25">
        <v>12693935</v>
      </c>
      <c r="D34" s="14">
        <f>B34+C34</f>
        <v>112283427</v>
      </c>
      <c r="E34" s="26">
        <v>68613424</v>
      </c>
      <c r="F34" s="26">
        <v>64703342</v>
      </c>
      <c r="G34" s="16">
        <f>D34-E34</f>
        <v>43670003</v>
      </c>
    </row>
    <row r="35" spans="1:7" s="6" customFormat="1" ht="12.75" x14ac:dyDescent="0.2">
      <c r="A35" s="13" t="s">
        <v>40</v>
      </c>
      <c r="B35" s="14">
        <v>227336922</v>
      </c>
      <c r="C35" s="25">
        <v>93506976</v>
      </c>
      <c r="D35" s="14">
        <f>B35+C35</f>
        <v>320843898</v>
      </c>
      <c r="E35" s="26">
        <v>227427020</v>
      </c>
      <c r="F35" s="26">
        <v>194532504</v>
      </c>
      <c r="G35" s="16">
        <f>D35-E35</f>
        <v>93416878</v>
      </c>
    </row>
    <row r="36" spans="1:7" s="5" customFormat="1" ht="12.75" x14ac:dyDescent="0.2">
      <c r="A36" s="13" t="s">
        <v>41</v>
      </c>
      <c r="B36" s="14">
        <v>97926347</v>
      </c>
      <c r="C36" s="15">
        <v>53211473</v>
      </c>
      <c r="D36" s="14">
        <f t="shared" si="1"/>
        <v>151137820</v>
      </c>
      <c r="E36" s="14">
        <v>82357485</v>
      </c>
      <c r="F36" s="17">
        <v>76222581</v>
      </c>
      <c r="G36" s="16">
        <f t="shared" si="0"/>
        <v>68780335</v>
      </c>
    </row>
    <row r="37" spans="1:7" s="6" customFormat="1" ht="12.75" x14ac:dyDescent="0.2">
      <c r="A37" s="13" t="s">
        <v>42</v>
      </c>
      <c r="B37" s="14">
        <v>6162449</v>
      </c>
      <c r="C37" s="25">
        <v>-161631</v>
      </c>
      <c r="D37" s="14">
        <f t="shared" si="1"/>
        <v>6000818</v>
      </c>
      <c r="E37" s="26">
        <v>3836211</v>
      </c>
      <c r="F37" s="27">
        <v>3827381</v>
      </c>
      <c r="G37" s="16">
        <f t="shared" si="0"/>
        <v>2164607</v>
      </c>
    </row>
    <row r="38" spans="1:7" s="6" customFormat="1" ht="12.75" x14ac:dyDescent="0.2">
      <c r="A38" s="13" t="s">
        <v>43</v>
      </c>
      <c r="B38" s="14">
        <v>25106814</v>
      </c>
      <c r="C38" s="25">
        <v>-1378735</v>
      </c>
      <c r="D38" s="14">
        <f>B38+C38</f>
        <v>23728079</v>
      </c>
      <c r="E38" s="26">
        <v>14582258</v>
      </c>
      <c r="F38" s="27">
        <v>14554067</v>
      </c>
      <c r="G38" s="16">
        <f>D38-E38</f>
        <v>9145821</v>
      </c>
    </row>
    <row r="39" spans="1:7" s="6" customFormat="1" ht="12.75" x14ac:dyDescent="0.2">
      <c r="A39" s="13" t="s">
        <v>44</v>
      </c>
      <c r="B39" s="14">
        <v>1618139800</v>
      </c>
      <c r="C39" s="25">
        <v>230441041</v>
      </c>
      <c r="D39" s="14">
        <f t="shared" si="1"/>
        <v>1848580841</v>
      </c>
      <c r="E39" s="26">
        <v>1464661613</v>
      </c>
      <c r="F39" s="27">
        <v>1464661613</v>
      </c>
      <c r="G39" s="16">
        <f t="shared" si="0"/>
        <v>383919228</v>
      </c>
    </row>
    <row r="40" spans="1:7" s="6" customFormat="1" ht="12.75" x14ac:dyDescent="0.2">
      <c r="A40" s="13" t="s">
        <v>45</v>
      </c>
      <c r="B40" s="14">
        <v>2760000</v>
      </c>
      <c r="C40" s="25">
        <v>0</v>
      </c>
      <c r="D40" s="14">
        <f t="shared" si="1"/>
        <v>2760000</v>
      </c>
      <c r="E40" s="14">
        <v>1500915</v>
      </c>
      <c r="F40" s="14">
        <v>1500915</v>
      </c>
      <c r="G40" s="16">
        <f t="shared" si="0"/>
        <v>1259085</v>
      </c>
    </row>
    <row r="41" spans="1:7" s="6" customFormat="1" ht="12.75" x14ac:dyDescent="0.2">
      <c r="A41" s="13" t="s">
        <v>46</v>
      </c>
      <c r="B41" s="14">
        <v>1589112876</v>
      </c>
      <c r="C41" s="25">
        <v>122071265</v>
      </c>
      <c r="D41" s="14">
        <f t="shared" si="1"/>
        <v>1711184141</v>
      </c>
      <c r="E41" s="26">
        <v>924802483</v>
      </c>
      <c r="F41" s="26">
        <v>924802483</v>
      </c>
      <c r="G41" s="16">
        <f t="shared" si="0"/>
        <v>786381658</v>
      </c>
    </row>
    <row r="42" spans="1:7" s="6" customFormat="1" ht="12.75" x14ac:dyDescent="0.2">
      <c r="A42" s="13" t="s">
        <v>47</v>
      </c>
      <c r="B42" s="14">
        <v>3913532462</v>
      </c>
      <c r="C42" s="25">
        <v>-816136877</v>
      </c>
      <c r="D42" s="14">
        <f t="shared" si="1"/>
        <v>3097395585</v>
      </c>
      <c r="E42" s="26">
        <v>0</v>
      </c>
      <c r="F42" s="26">
        <v>0</v>
      </c>
      <c r="G42" s="16">
        <f t="shared" si="0"/>
        <v>3097395585</v>
      </c>
    </row>
    <row r="43" spans="1:7" s="6" customFormat="1" ht="12.75" x14ac:dyDescent="0.2">
      <c r="A43" s="13" t="s">
        <v>48</v>
      </c>
      <c r="B43" s="14">
        <v>1343002120</v>
      </c>
      <c r="C43" s="25">
        <v>0</v>
      </c>
      <c r="D43" s="14">
        <f t="shared" si="1"/>
        <v>1343002120</v>
      </c>
      <c r="E43" s="26">
        <v>1058730934</v>
      </c>
      <c r="F43" s="27">
        <v>1058730934</v>
      </c>
      <c r="G43" s="16">
        <f t="shared" si="0"/>
        <v>284271186</v>
      </c>
    </row>
    <row r="44" spans="1:7" s="6" customFormat="1" ht="12.75" x14ac:dyDescent="0.2">
      <c r="A44" s="28" t="s">
        <v>49</v>
      </c>
      <c r="B44" s="29">
        <v>23481005344</v>
      </c>
      <c r="C44" s="30">
        <v>111100645</v>
      </c>
      <c r="D44" s="29">
        <f t="shared" si="1"/>
        <v>23592105989</v>
      </c>
      <c r="E44" s="31">
        <v>19831889271</v>
      </c>
      <c r="F44" s="32">
        <v>18675631179</v>
      </c>
      <c r="G44" s="33">
        <f t="shared" si="0"/>
        <v>3760216718</v>
      </c>
    </row>
    <row r="45" spans="1:7" s="6" customFormat="1" ht="12.75" x14ac:dyDescent="0.2">
      <c r="A45" s="34" t="s">
        <v>50</v>
      </c>
      <c r="B45" s="35"/>
    </row>
    <row r="47" spans="1:7" x14ac:dyDescent="0.25">
      <c r="B47" s="9"/>
      <c r="C47" s="9"/>
      <c r="D47" s="9"/>
      <c r="E47" s="9"/>
      <c r="F47" s="9"/>
    </row>
  </sheetData>
  <mergeCells count="9">
    <mergeCell ref="A7:A9"/>
    <mergeCell ref="B7:F7"/>
    <mergeCell ref="G7:G8"/>
    <mergeCell ref="A1:G1"/>
    <mergeCell ref="A2:G2"/>
    <mergeCell ref="A3:G3"/>
    <mergeCell ref="A4:G4"/>
    <mergeCell ref="A5:G5"/>
    <mergeCell ref="A6:G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13 Clasif Admitiva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2021-10-25T15:41:21Z</dcterms:created>
  <dcterms:modified xsi:type="dcterms:W3CDTF">2021-11-10T17:52:14Z</dcterms:modified>
</cp:coreProperties>
</file>