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85BFF592-1665-474F-9545-5C4D6C445B55}" xr6:coauthVersionLast="47" xr6:coauthVersionMax="47" xr10:uidLastSave="{00000000-0000-0000-0000-000000000000}"/>
  <bookViews>
    <workbookView xWindow="-120" yWindow="-120" windowWidth="20730" windowHeight="11160" xr2:uid="{2337C91D-1893-4BC4-B21E-4C4B4B7D6A52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G103" i="1" s="1"/>
  <c r="F75" i="1"/>
  <c r="F101" i="1" s="1"/>
  <c r="C71" i="1"/>
  <c r="B71" i="1"/>
  <c r="G69" i="1"/>
  <c r="F69" i="1"/>
  <c r="G44" i="1"/>
  <c r="F44" i="1"/>
  <c r="C43" i="1"/>
  <c r="B43" i="1"/>
  <c r="G40" i="1"/>
  <c r="G49" i="1" s="1"/>
  <c r="G71" i="1" s="1"/>
  <c r="F40" i="1"/>
  <c r="F49" i="1" s="1"/>
  <c r="F71" i="1" s="1"/>
  <c r="C40" i="1"/>
  <c r="B40" i="1"/>
  <c r="G33" i="1"/>
  <c r="F33" i="1"/>
  <c r="C33" i="1"/>
  <c r="C49" i="1" s="1"/>
  <c r="B33" i="1"/>
  <c r="B49" i="1" s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B11" i="1"/>
  <c r="B103" i="1" l="1"/>
  <c r="C103" i="1"/>
  <c r="F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<sst xmlns="http://schemas.openxmlformats.org/spreadsheetml/2006/main" count="129" uniqueCount="126">
  <si>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</si>
  <si>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</si>
  <si>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</si>
  <si>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2021 Y AL 30 DE SEPTIEMBRE DE 2022</t>
  </si>
  <si>
    <t>( Pesos )</t>
  </si>
  <si>
    <t>CONCEPTO</t>
  </si>
  <si>
    <t>30 DE SEPTIEMBRE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</si>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</sst>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0" borderId="0" xfId="1" applyFont="1"/>
    <xf numFmtId="0" fontId="2" fillId="2" borderId="0" xfId="1" applyFont="1" applyFill="1" applyAlignment="1">
      <alignment horizontal="left" vertical="center"/>
    </xf>
    <xf numFmtId="14" fontId="2" fillId="2" borderId="0" xfId="1" applyNumberFormat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974D9D37-EFEA-4116-945F-6681725B6E7C}"/>
    <cellStyle name="Normal 17" xfId="3" xr:uid="{B49F449E-525A-4BDD-9C16-9327FD0F2F2A}"/>
    <cellStyle name="Normal 2 2" xfId="2" xr:uid="{76FB72A3-24D4-4EB4-865C-F6AE8C233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0AAC9B0-AF9D-42DB-A0EB-9976DFB4F533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4D8645B-F724-425E-92F6-5D2EBD9B845E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-et-1-pc\D\PROC.%20DATOS\Informe%20Trimestral\2022\3er%20Trimestre\Informaci&#243;n%20Financiera%20Carlitos\NOTAS%20(P.JUDICIAL)%20SEP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DA52-2387-4B56-B787-11F9324F0C37}">
  <sheetPr>
    <tabColor theme="0" tint="-0.14999847407452621"/>
  </sheetPr>
  <dimension ref="A1:I122"/>
  <sheetViews>
    <sheetView showGridLines="0" tabSelected="1" zoomScale="93" zoomScaleNormal="93" workbookViewId="0">
      <selection activeCell="C16" sqref="C16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36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183169398</v>
      </c>
      <c r="C11" s="21">
        <f>SUM(C12:C18)</f>
        <v>192524056</v>
      </c>
      <c r="D11" s="22"/>
      <c r="E11" s="20" t="s">
        <v>13</v>
      </c>
      <c r="F11" s="21">
        <f>SUM(F12:F20)</f>
        <v>34352341</v>
      </c>
      <c r="G11" s="21">
        <f>SUM(G12:G20)</f>
        <v>50689290</v>
      </c>
    </row>
    <row r="12" spans="1:9" s="17" customFormat="1" ht="12.75" x14ac:dyDescent="0.25">
      <c r="A12" s="17" t="s">
        <v>14</v>
      </c>
      <c r="B12" s="23">
        <v>283636</v>
      </c>
      <c r="C12" s="23">
        <v>0</v>
      </c>
      <c r="D12" s="24"/>
      <c r="E12" s="17" t="s">
        <v>15</v>
      </c>
      <c r="F12" s="23">
        <v>2502274</v>
      </c>
      <c r="G12" s="23">
        <v>13069854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20622920</v>
      </c>
      <c r="G13" s="23">
        <v>3232476</v>
      </c>
    </row>
    <row r="14" spans="1:9" s="17" customFormat="1" ht="12.75" x14ac:dyDescent="0.25">
      <c r="A14" s="17" t="s">
        <v>18</v>
      </c>
      <c r="B14" s="23">
        <v>43463668</v>
      </c>
      <c r="C14" s="23">
        <v>39152182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0</v>
      </c>
      <c r="C15" s="23">
        <v>0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139370393</v>
      </c>
      <c r="C16" s="23">
        <v>153329583</v>
      </c>
      <c r="D16" s="24"/>
      <c r="E16" s="17" t="s">
        <v>23</v>
      </c>
      <c r="F16" s="23">
        <v>0</v>
      </c>
      <c r="G16" s="23">
        <v>130849</v>
      </c>
    </row>
    <row r="17" spans="1:7" s="17" customFormat="1" ht="25.5" x14ac:dyDescent="0.25">
      <c r="A17" s="17" t="s">
        <v>24</v>
      </c>
      <c r="B17" s="23">
        <v>51701</v>
      </c>
      <c r="C17" s="23">
        <v>42291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11181204</v>
      </c>
      <c r="G18" s="23">
        <v>34063910</v>
      </c>
    </row>
    <row r="19" spans="1:7" s="17" customFormat="1" ht="12.75" x14ac:dyDescent="0.25">
      <c r="A19" s="20" t="s">
        <v>28</v>
      </c>
      <c r="B19" s="21">
        <f>SUM(B20:B26)</f>
        <v>906851</v>
      </c>
      <c r="C19" s="21">
        <f>SUM(C20:C26)</f>
        <v>49016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45943</v>
      </c>
      <c r="G20" s="23">
        <v>192201</v>
      </c>
    </row>
    <row r="21" spans="1:7" s="17" customFormat="1" ht="12.75" x14ac:dyDescent="0.25">
      <c r="A21" s="17" t="s">
        <v>32</v>
      </c>
      <c r="B21" s="23">
        <v>142122</v>
      </c>
      <c r="C21" s="23">
        <v>44945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764729</v>
      </c>
      <c r="C22" s="23">
        <v>4071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211124</v>
      </c>
      <c r="G33" s="21">
        <f>SUM(G34:G39)</f>
        <v>209273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211124</v>
      </c>
      <c r="G35" s="23">
        <v>209273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0</v>
      </c>
      <c r="C39" s="21">
        <v>0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3392643</v>
      </c>
      <c r="G40" s="21">
        <f>SUM(G41:G43)</f>
        <v>2176228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3392643</v>
      </c>
      <c r="G41" s="23">
        <v>2176228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52662</v>
      </c>
      <c r="G44" s="21">
        <f>SUM(G45:G47)</f>
        <v>21063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51277</v>
      </c>
      <c r="G45" s="23">
        <v>20408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1385</v>
      </c>
      <c r="G47" s="23">
        <v>655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184076249</v>
      </c>
      <c r="C49" s="21">
        <f>SUM(C11+C19+C27+C33+C39+C40+C43)</f>
        <v>192573072</v>
      </c>
      <c r="D49" s="24"/>
      <c r="E49" s="20" t="s">
        <v>87</v>
      </c>
      <c r="F49" s="21">
        <f>SUM(F44+F40+F33+F29+F28+F25+F21+F11)</f>
        <v>38008770</v>
      </c>
      <c r="G49" s="21">
        <f>SUM(G44+G40+G33+G29+G28+G25+G21+G11)</f>
        <v>53095854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0</v>
      </c>
      <c r="C53" s="21">
        <v>0</v>
      </c>
      <c r="D53" s="24"/>
      <c r="E53" s="20" t="s">
        <v>91</v>
      </c>
      <c r="F53" s="21">
        <v>12732907</v>
      </c>
      <c r="G53" s="21">
        <v>12732907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1627866</v>
      </c>
      <c r="C55" s="21">
        <v>1692558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506057507</v>
      </c>
      <c r="C57" s="21">
        <v>506057507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229543632</v>
      </c>
      <c r="C59" s="21">
        <v>223973363</v>
      </c>
      <c r="D59" s="24"/>
      <c r="E59" s="20" t="s">
        <v>97</v>
      </c>
      <c r="F59" s="21">
        <v>111939241</v>
      </c>
      <c r="G59" s="21">
        <v>112012446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20610786</v>
      </c>
      <c r="C61" s="21">
        <v>20111705</v>
      </c>
      <c r="D61" s="24"/>
      <c r="E61" s="20" t="s">
        <v>99</v>
      </c>
      <c r="F61" s="21">
        <v>605587</v>
      </c>
      <c r="G61" s="21">
        <v>605588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0</v>
      </c>
      <c r="C63" s="21">
        <v>0</v>
      </c>
      <c r="D63" s="22"/>
      <c r="E63" s="20" t="s">
        <v>101</v>
      </c>
      <c r="F63" s="21">
        <v>24403353</v>
      </c>
      <c r="G63" s="21">
        <v>24491207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85496519</v>
      </c>
      <c r="C65" s="21">
        <v>81700985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8016181</v>
      </c>
      <c r="C69" s="21">
        <v>8016181</v>
      </c>
      <c r="D69" s="24"/>
      <c r="E69" s="20" t="s">
        <v>105</v>
      </c>
      <c r="F69" s="21">
        <f>SUM(F63+F61+F59+F57+F55+F53)</f>
        <v>149681088</v>
      </c>
      <c r="G69" s="21">
        <f>SUM(G63+G61+G59+G57+G55+G53)</f>
        <v>149842148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851352491</v>
      </c>
      <c r="C71" s="21">
        <f>SUM(C69+C65+C63+C61+C59+C57+C55+C53+C67)</f>
        <v>841552299</v>
      </c>
      <c r="D71" s="24"/>
      <c r="E71" s="20" t="s">
        <v>107</v>
      </c>
      <c r="F71" s="21">
        <f>SUM(F69+F49)</f>
        <v>187689858</v>
      </c>
      <c r="G71" s="21">
        <f>SUM(G69+G49)</f>
        <v>202938002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20712347</v>
      </c>
      <c r="G75" s="35">
        <f>SUM(G77+G79+G81)</f>
        <v>17392919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20712347</v>
      </c>
      <c r="G79" s="21">
        <v>17392919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827026535</v>
      </c>
      <c r="G83" s="35">
        <f>SUM(G85+G87+G89+G91+G93)</f>
        <v>813794450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13788133</v>
      </c>
      <c r="G85" s="21">
        <v>2071463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813238402</v>
      </c>
      <c r="G87" s="21">
        <v>811722987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847738882</v>
      </c>
      <c r="G101" s="21">
        <f>SUM(G75+G83+G95)</f>
        <v>831187369</v>
      </c>
    </row>
    <row r="102" spans="1:8" s="17" customFormat="1" ht="12.75" x14ac:dyDescent="0.25">
      <c r="B102" s="26"/>
      <c r="C102" s="26"/>
      <c r="E102" s="20"/>
      <c r="F102" s="29"/>
      <c r="G102" s="29"/>
    </row>
    <row r="103" spans="1:8" s="17" customFormat="1" ht="12.75" x14ac:dyDescent="0.25">
      <c r="A103" s="36" t="s">
        <v>123</v>
      </c>
      <c r="B103" s="37">
        <f>SUM(B71+B49)</f>
        <v>1035428740</v>
      </c>
      <c r="C103" s="37">
        <f>SUM(C71+C49)</f>
        <v>1034125371</v>
      </c>
      <c r="D103" s="38"/>
      <c r="E103" s="36" t="s">
        <v>124</v>
      </c>
      <c r="F103" s="37">
        <f>SUM(F101+F71)</f>
        <v>1035428740</v>
      </c>
      <c r="G103" s="37">
        <f>SUM(G101+G71)</f>
        <v>1034125371</v>
      </c>
    </row>
    <row r="104" spans="1:8" s="3" customFormat="1" ht="15" customHeight="1" x14ac:dyDescent="0.2">
      <c r="A104" s="39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A111" s="40"/>
      <c r="B111" s="40"/>
      <c r="C111" s="40"/>
      <c r="E111" s="40"/>
      <c r="F111" s="40"/>
      <c r="G111" s="40"/>
      <c r="H111" s="3"/>
    </row>
    <row r="112" spans="1:8" x14ac:dyDescent="0.25">
      <c r="A112" s="40"/>
      <c r="B112" s="40"/>
      <c r="C112" s="40"/>
      <c r="E112" s="40"/>
      <c r="F112" s="40"/>
      <c r="G112" s="40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1"/>
      <c r="B116" s="41"/>
      <c r="C116" s="41"/>
      <c r="D116" s="41"/>
      <c r="E116" s="41"/>
      <c r="F116" s="41"/>
      <c r="G116" s="41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2022-10-29T01:43:28Z</dcterms:created>
  <dcterms:modified xsi:type="dcterms:W3CDTF">2022-10-29T01:43:28Z</dcterms:modified>
</cp:coreProperties>
</file>