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. DATOS\Informe Trimestral\2022\4to Trimestre\Información Financiera Carlitos\"/>
    </mc:Choice>
  </mc:AlternateContent>
  <xr:revisionPtr revIDLastSave="0" documentId="8_{02D2DC62-BF9F-44F8-A352-A59BD241365C}" xr6:coauthVersionLast="40" xr6:coauthVersionMax="40" xr10:uidLastSave="{00000000-0000-0000-0000-000000000000}"/>
  <bookViews>
    <workbookView xWindow="0" yWindow="0" windowWidth="25200" windowHeight="11775" xr2:uid="{2B257B1A-3DB3-41FC-986F-BC3516AFA97E}"/>
  </bookViews>
  <sheets>
    <sheet name="2EA" sheetId="1" r:id="rId1"/>
  </sheets>
  <externalReferences>
    <externalReference r:id="rId2"/>
    <externalReference r:id="rId3"/>
  </externalReferences>
  <definedNames>
    <definedName name="_def1">#REF!</definedName>
    <definedName name="_inf2005">[2]sibamexbd!$A$25:$D$421</definedName>
    <definedName name="_xlnm.Print_Area" localSheetId="0">'2EA'!$A$1:$E$74</definedName>
    <definedName name="comp">#REF!</definedName>
    <definedName name="def">#REF!</definedName>
    <definedName name="fel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8" i="1" l="1"/>
  <c r="E67" i="1"/>
  <c r="D67" i="1"/>
  <c r="D66" i="1"/>
  <c r="D63" i="1"/>
  <c r="D60" i="1" s="1"/>
  <c r="D61" i="1"/>
  <c r="E60" i="1"/>
  <c r="D59" i="1"/>
  <c r="D58" i="1"/>
  <c r="D57" i="1"/>
  <c r="D56" i="1"/>
  <c r="D55" i="1"/>
  <c r="E54" i="1"/>
  <c r="D54" i="1"/>
  <c r="D53" i="1"/>
  <c r="D52" i="1"/>
  <c r="D50" i="1" s="1"/>
  <c r="D51" i="1"/>
  <c r="E50" i="1"/>
  <c r="D49" i="1"/>
  <c r="D48" i="1"/>
  <c r="D47" i="1"/>
  <c r="D46" i="1"/>
  <c r="D45" i="1"/>
  <c r="D44" i="1"/>
  <c r="D43" i="1"/>
  <c r="D40" i="1" s="1"/>
  <c r="D42" i="1"/>
  <c r="D41" i="1"/>
  <c r="E40" i="1"/>
  <c r="D39" i="1"/>
  <c r="D38" i="1"/>
  <c r="D36" i="1" s="1"/>
  <c r="D37" i="1"/>
  <c r="E36" i="1"/>
  <c r="E70" i="1" s="1"/>
  <c r="D29" i="1"/>
  <c r="D28" i="1"/>
  <c r="D27" i="1"/>
  <c r="D26" i="1"/>
  <c r="D25" i="1"/>
  <c r="D24" i="1" s="1"/>
  <c r="E24" i="1"/>
  <c r="D22" i="1"/>
  <c r="D20" i="1"/>
  <c r="D19" i="1" s="1"/>
  <c r="E19" i="1"/>
  <c r="D17" i="1"/>
  <c r="D16" i="1"/>
  <c r="D15" i="1"/>
  <c r="D14" i="1"/>
  <c r="D13" i="1"/>
  <c r="D12" i="1"/>
  <c r="D10" i="1" s="1"/>
  <c r="D31" i="1" s="1"/>
  <c r="D11" i="1"/>
  <c r="E10" i="1"/>
  <c r="E31" i="1" s="1"/>
  <c r="A4" i="1"/>
  <c r="D70" i="1" l="1"/>
  <c r="D72" i="1" s="1"/>
  <c r="E72" i="1"/>
</calcChain>
</file>

<file path=xl/sharedStrings.xml><?xml version="1.0" encoding="utf-8"?>
<sst xmlns="http://schemas.openxmlformats.org/spreadsheetml/2006/main" count="63" uniqueCount="63">
  <si>
    <t>GOBIERNO CONSTITUCIONAL DEL ESTADO DE CHIAPAS</t>
  </si>
  <si>
    <t>ENTIDADES PARAESTATALES Y FIDEICOMISOS NO EMPRESARIALES Y NO FINANCIEROS</t>
  </si>
  <si>
    <t>ESTADO DE ACTIVIDADES CONSOLIDADO</t>
  </si>
  <si>
    <t>( Cifras en Pesos )</t>
  </si>
  <si>
    <t>CONCEPTO</t>
  </si>
  <si>
    <t>2022</t>
  </si>
  <si>
    <t>2021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</si>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</sst>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000000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5A66B"/>
        <bgColor indexed="47"/>
      </patternFill>
    </fill>
    <fill>
      <patternFill patternType="solid">
        <fgColor rgb="FFE9E6D7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50">
    <xf numFmtId="0" fontId="0" fillId="0" borderId="0" xfId="0"/>
    <xf numFmtId="0" fontId="2" fillId="2" borderId="0" xfId="1" applyFont="1" applyFill="1" applyBorder="1" applyAlignment="1">
      <alignment horizontal="left" vertical="center"/>
    </xf>
    <xf numFmtId="0" fontId="3" fillId="0" borderId="0" xfId="2" applyFill="1" applyBorder="1"/>
    <xf numFmtId="0" fontId="4" fillId="2" borderId="0" xfId="1" applyFont="1" applyFill="1" applyBorder="1" applyAlignment="1">
      <alignment horizontal="left" vertical="center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49" fontId="5" fillId="3" borderId="2" xfId="1" applyNumberFormat="1" applyFont="1" applyFill="1" applyBorder="1" applyAlignment="1">
      <alignment horizontal="center" vertical="center" wrapText="1"/>
    </xf>
    <xf numFmtId="49" fontId="5" fillId="3" borderId="3" xfId="1" applyNumberFormat="1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vertical="top"/>
    </xf>
    <xf numFmtId="0" fontId="6" fillId="4" borderId="0" xfId="2" applyFont="1" applyFill="1" applyAlignment="1">
      <alignment vertical="top"/>
    </xf>
    <xf numFmtId="0" fontId="7" fillId="4" borderId="0" xfId="2" applyFont="1" applyFill="1" applyAlignment="1">
      <alignment vertical="top"/>
    </xf>
    <xf numFmtId="0" fontId="3" fillId="0" borderId="0" xfId="2"/>
    <xf numFmtId="0" fontId="6" fillId="0" borderId="0" xfId="2" applyFont="1" applyAlignment="1">
      <alignment vertical="top"/>
    </xf>
    <xf numFmtId="0" fontId="7" fillId="0" borderId="0" xfId="2" applyFont="1" applyAlignment="1">
      <alignment vertical="top"/>
    </xf>
    <xf numFmtId="0" fontId="8" fillId="5" borderId="0" xfId="2" applyFont="1" applyFill="1" applyAlignment="1">
      <alignment vertical="top"/>
    </xf>
    <xf numFmtId="0" fontId="5" fillId="5" borderId="0" xfId="2" applyFont="1" applyFill="1" applyAlignment="1">
      <alignment vertical="top"/>
    </xf>
    <xf numFmtId="0" fontId="7" fillId="5" borderId="0" xfId="2" applyFont="1" applyFill="1" applyAlignment="1">
      <alignment vertical="top"/>
    </xf>
    <xf numFmtId="164" fontId="5" fillId="5" borderId="0" xfId="2" applyNumberFormat="1" applyFont="1" applyFill="1" applyAlignment="1">
      <alignment vertical="top"/>
    </xf>
    <xf numFmtId="0" fontId="9" fillId="0" borderId="0" xfId="2" applyFont="1" applyAlignment="1">
      <alignment vertical="top"/>
    </xf>
    <xf numFmtId="164" fontId="7" fillId="0" borderId="0" xfId="2" applyNumberFormat="1" applyFont="1" applyAlignment="1">
      <alignment vertical="top"/>
    </xf>
    <xf numFmtId="164" fontId="7" fillId="0" borderId="0" xfId="2" applyNumberFormat="1" applyFont="1" applyAlignment="1">
      <alignment horizontal="right" vertical="top"/>
    </xf>
    <xf numFmtId="0" fontId="7" fillId="0" borderId="0" xfId="2" applyFont="1" applyAlignment="1">
      <alignment horizontal="justify" vertical="top"/>
    </xf>
    <xf numFmtId="164" fontId="5" fillId="0" borderId="0" xfId="2" applyNumberFormat="1" applyFont="1" applyAlignment="1">
      <alignment vertical="top"/>
    </xf>
    <xf numFmtId="0" fontId="5" fillId="5" borderId="0" xfId="2" applyFont="1" applyFill="1" applyAlignment="1">
      <alignment horizontal="justify" vertical="top"/>
    </xf>
    <xf numFmtId="0" fontId="7" fillId="0" borderId="0" xfId="2" applyFont="1" applyAlignment="1">
      <alignment horizontal="justify" vertical="top" wrapText="1"/>
    </xf>
    <xf numFmtId="0" fontId="10" fillId="0" borderId="0" xfId="1" applyFont="1" applyAlignment="1">
      <alignment horizontal="right" vertical="top"/>
    </xf>
    <xf numFmtId="0" fontId="11" fillId="0" borderId="0" xfId="1" applyFont="1" applyAlignment="1">
      <alignment vertical="top"/>
    </xf>
    <xf numFmtId="0" fontId="5" fillId="5" borderId="0" xfId="2" applyFont="1" applyFill="1" applyBorder="1" applyAlignment="1">
      <alignment vertical="top"/>
    </xf>
    <xf numFmtId="0" fontId="7" fillId="5" borderId="0" xfId="2" applyFont="1" applyFill="1" applyBorder="1" applyAlignment="1">
      <alignment vertical="top"/>
    </xf>
    <xf numFmtId="164" fontId="5" fillId="5" borderId="0" xfId="2" applyNumberFormat="1" applyFont="1" applyFill="1" applyBorder="1" applyAlignment="1">
      <alignment vertical="top"/>
    </xf>
    <xf numFmtId="0" fontId="8" fillId="0" borderId="0" xfId="2" applyFont="1" applyAlignment="1">
      <alignment vertical="top"/>
    </xf>
    <xf numFmtId="0" fontId="5" fillId="0" borderId="0" xfId="2" applyFont="1" applyAlignment="1">
      <alignment vertical="top"/>
    </xf>
    <xf numFmtId="0" fontId="12" fillId="0" borderId="0" xfId="1" applyFont="1" applyAlignment="1">
      <alignment vertical="top"/>
    </xf>
    <xf numFmtId="0" fontId="7" fillId="0" borderId="0" xfId="2" applyFont="1"/>
    <xf numFmtId="0" fontId="10" fillId="0" borderId="0" xfId="1" applyFont="1" applyAlignment="1">
      <alignment vertical="top"/>
    </xf>
    <xf numFmtId="164" fontId="7" fillId="0" borderId="0" xfId="2" applyNumberFormat="1" applyFont="1" applyFill="1" applyAlignment="1">
      <alignment vertical="top"/>
    </xf>
    <xf numFmtId="0" fontId="13" fillId="4" borderId="0" xfId="2" applyFont="1" applyFill="1" applyAlignment="1">
      <alignment vertical="top"/>
    </xf>
    <xf numFmtId="164" fontId="6" fillId="4" borderId="0" xfId="2" applyNumberFormat="1" applyFont="1" applyFill="1" applyAlignment="1">
      <alignment vertical="top"/>
    </xf>
    <xf numFmtId="0" fontId="13" fillId="0" borderId="4" xfId="2" applyFont="1" applyBorder="1" applyAlignment="1">
      <alignment vertical="top"/>
    </xf>
    <xf numFmtId="0" fontId="6" fillId="0" borderId="4" xfId="2" applyFont="1" applyBorder="1" applyAlignment="1">
      <alignment vertical="top"/>
    </xf>
    <xf numFmtId="0" fontId="7" fillId="0" borderId="4" xfId="2" applyFont="1" applyBorder="1" applyAlignment="1">
      <alignment vertical="top"/>
    </xf>
    <xf numFmtId="164" fontId="6" fillId="0" borderId="4" xfId="2" applyNumberFormat="1" applyFont="1" applyBorder="1" applyAlignment="1">
      <alignment vertical="top"/>
    </xf>
    <xf numFmtId="0" fontId="14" fillId="0" borderId="0" xfId="2" applyFont="1"/>
    <xf numFmtId="0" fontId="15" fillId="0" borderId="0" xfId="2" applyFont="1"/>
    <xf numFmtId="0" fontId="16" fillId="0" borderId="0" xfId="2" applyFont="1"/>
    <xf numFmtId="4" fontId="3" fillId="0" borderId="0" xfId="2" applyNumberFormat="1" applyFill="1" applyBorder="1"/>
    <xf numFmtId="0" fontId="1" fillId="0" borderId="0" xfId="1" applyFill="1"/>
    <xf numFmtId="0" fontId="1" fillId="0" borderId="0" xfId="1"/>
    <xf numFmtId="0" fontId="0" fillId="0" borderId="0" xfId="0" applyFill="1"/>
  </cellXfs>
  <cellStyles count="3">
    <cellStyle name="Normal" xfId="0" builtinId="0"/>
    <cellStyle name="Normal 17" xfId="1" xr:uid="{F0056191-5616-4E88-813C-D7B0C053ADE4}"/>
    <cellStyle name="Normal 2 2" xfId="2" xr:uid="{4C0FCFD6-2956-46B3-AEA2-2CB97E5A5DD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hernandezg\Desktop\CTAPUB%202022\Entidades%201\2ARCH.%20VINCULADOS%20(ENTIDADES1)%20dic%202022%20-%20AL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ta_pub2\disco%20C\Documents%20and%20Settings\onuricumbo\Escritorio\Presentaci&#243;n%20Gober-04\captacion%20y%20colocacion%20cierre%20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 AC."/>
      <sheetName val="MATRIZ FLUJO EFECTIVO"/>
      <sheetName val="AJUSTES DE CONSOLIDACIÓN"/>
      <sheetName val="ESTADOS CONAC"/>
      <sheetName val="ESF (cuentas)"/>
      <sheetName val="1ESF"/>
      <sheetName val="2EA"/>
      <sheetName val="3 EVHP-P"/>
      <sheetName val="4 ECSF"/>
      <sheetName val="5 EFE"/>
      <sheetName val="6 EAA"/>
      <sheetName val="7 EADyOP"/>
      <sheetName val="GRÁFICAS"/>
      <sheetName val="GRAFICA 45 ACT CIRC"/>
      <sheetName val="GRAFICA 46 ACT NO CIRC"/>
      <sheetName val="GRAFICA 47 PAS CIRC"/>
      <sheetName val="GRAFICA 48 PAS NO CIRC"/>
      <sheetName val="35 DEUDA PUB INDIRECTA"/>
      <sheetName val="NOTAS"/>
      <sheetName val="NOTAS ACTIVO"/>
      <sheetName val="NOTAS PASIVO"/>
      <sheetName val="7 CIPyC"/>
      <sheetName val="8 EyE"/>
      <sheetName val="9 CONC. AHORRO"/>
      <sheetName val="34 AVALES"/>
      <sheetName val="35 CONCESIONADOS"/>
      <sheetName val="36 EDO ANALITICO INGRESOS"/>
      <sheetName val="37 Edo Ejerc x Cap Gto"/>
      <sheetName val="12 Raz. Financieras"/>
      <sheetName val="CUADROS REPORTE A.A."/>
      <sheetName val="37 INVERSIONES A L.P."/>
      <sheetName val="38 INVERSIONES FINAN"/>
      <sheetName val="39 DERECHOS A RECIBIR "/>
      <sheetName val="39 OTROS DERECHOS A RECIBIR"/>
      <sheetName val="41 BIENES INMUEBLES (2)"/>
      <sheetName val="42 BIENES MUEBLES (2)"/>
      <sheetName val="43 INTANGIBLES (2)"/>
      <sheetName val="44 DEPREC. y AMORT (2)"/>
      <sheetName val="45 DIFERIDOS (2)"/>
      <sheetName val="46 OTROS ACTIVOS (2)"/>
      <sheetName val="LDF"/>
      <sheetName val="27 ESF -LDF1"/>
      <sheetName val="28 DEUDA-LDF2"/>
      <sheetName val="29 OBLIGACIONES-LDF3"/>
      <sheetName val="ANEXOS LDF"/>
      <sheetName val=" Inf Det Deuda Art.25"/>
      <sheetName val="Oblig Corto Plazo Art.31"/>
      <sheetName val="Oblig Hacendaria Art.40"/>
    </sheetNames>
    <sheetDataSet>
      <sheetData sheetId="0">
        <row r="10">
          <cell r="B10" t="str">
            <v>DEL 1 DE ENERO AL 31 DE DICIEMBRE DE 2022</v>
          </cell>
        </row>
        <row r="134">
          <cell r="L134">
            <v>31890642602</v>
          </cell>
        </row>
        <row r="137">
          <cell r="L137">
            <v>0</v>
          </cell>
        </row>
        <row r="138">
          <cell r="L138">
            <v>0</v>
          </cell>
        </row>
        <row r="139">
          <cell r="L139">
            <v>0</v>
          </cell>
        </row>
        <row r="140">
          <cell r="L140">
            <v>0</v>
          </cell>
        </row>
        <row r="141">
          <cell r="L141">
            <v>0</v>
          </cell>
        </row>
        <row r="142">
          <cell r="L142">
            <v>0</v>
          </cell>
        </row>
        <row r="143">
          <cell r="L143">
            <v>0</v>
          </cell>
        </row>
        <row r="144">
          <cell r="L144">
            <v>0</v>
          </cell>
        </row>
        <row r="145">
          <cell r="L145">
            <v>0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  <row r="154">
          <cell r="L154">
            <v>0</v>
          </cell>
        </row>
        <row r="155">
          <cell r="L155">
            <v>0</v>
          </cell>
        </row>
        <row r="156">
          <cell r="L156">
            <v>0</v>
          </cell>
        </row>
        <row r="157">
          <cell r="L157">
            <v>0</v>
          </cell>
        </row>
        <row r="158">
          <cell r="L158">
            <v>0</v>
          </cell>
        </row>
        <row r="159">
          <cell r="L159">
            <v>0</v>
          </cell>
        </row>
        <row r="160">
          <cell r="L160">
            <v>40317301</v>
          </cell>
        </row>
        <row r="161">
          <cell r="L161">
            <v>0</v>
          </cell>
        </row>
        <row r="162">
          <cell r="L162">
            <v>0</v>
          </cell>
        </row>
        <row r="163">
          <cell r="L163">
            <v>0</v>
          </cell>
        </row>
        <row r="164">
          <cell r="L164">
            <v>0</v>
          </cell>
        </row>
        <row r="165">
          <cell r="L165">
            <v>23601323</v>
          </cell>
        </row>
        <row r="166">
          <cell r="L166">
            <v>0</v>
          </cell>
        </row>
        <row r="167">
          <cell r="L167">
            <v>0</v>
          </cell>
        </row>
        <row r="168">
          <cell r="L168">
            <v>1210651726</v>
          </cell>
        </row>
        <row r="169">
          <cell r="L169">
            <v>0</v>
          </cell>
        </row>
        <row r="170">
          <cell r="L170">
            <v>5487331</v>
          </cell>
        </row>
        <row r="171">
          <cell r="L171">
            <v>0</v>
          </cell>
        </row>
        <row r="172">
          <cell r="L172">
            <v>0</v>
          </cell>
        </row>
        <row r="173">
          <cell r="L173">
            <v>0</v>
          </cell>
        </row>
        <row r="174">
          <cell r="L174">
            <v>0</v>
          </cell>
        </row>
        <row r="175">
          <cell r="L175">
            <v>0</v>
          </cell>
        </row>
        <row r="176">
          <cell r="L176">
            <v>0</v>
          </cell>
        </row>
        <row r="177">
          <cell r="L177">
            <v>0</v>
          </cell>
        </row>
        <row r="178">
          <cell r="L178">
            <v>0</v>
          </cell>
        </row>
        <row r="179">
          <cell r="L179">
            <v>0</v>
          </cell>
        </row>
        <row r="180">
          <cell r="L180">
            <v>0</v>
          </cell>
        </row>
        <row r="181">
          <cell r="L181">
            <v>0</v>
          </cell>
        </row>
        <row r="182">
          <cell r="L182">
            <v>0</v>
          </cell>
        </row>
        <row r="183">
          <cell r="L183">
            <v>0</v>
          </cell>
        </row>
        <row r="184">
          <cell r="L184">
            <v>0</v>
          </cell>
        </row>
        <row r="185">
          <cell r="L185">
            <v>46682338</v>
          </cell>
        </row>
        <row r="186">
          <cell r="K186">
            <v>2554893250</v>
          </cell>
        </row>
        <row r="187">
          <cell r="K187">
            <v>5740373812</v>
          </cell>
        </row>
        <row r="188">
          <cell r="K188">
            <v>1976853312</v>
          </cell>
        </row>
        <row r="189">
          <cell r="K189">
            <v>1111188268</v>
          </cell>
        </row>
        <row r="190">
          <cell r="K190">
            <v>256583929</v>
          </cell>
        </row>
        <row r="191">
          <cell r="K191">
            <v>640751974</v>
          </cell>
        </row>
        <row r="192">
          <cell r="K192">
            <v>186013434</v>
          </cell>
        </row>
        <row r="193">
          <cell r="K193">
            <v>1068092314</v>
          </cell>
        </row>
        <row r="194">
          <cell r="K194">
            <v>24912476</v>
          </cell>
        </row>
        <row r="195">
          <cell r="K195">
            <v>42150861</v>
          </cell>
        </row>
        <row r="196">
          <cell r="K196">
            <v>2434504655</v>
          </cell>
        </row>
        <row r="197">
          <cell r="K197">
            <v>106327602</v>
          </cell>
        </row>
        <row r="198">
          <cell r="K198">
            <v>200417458</v>
          </cell>
        </row>
        <row r="199">
          <cell r="K199">
            <v>3715372</v>
          </cell>
        </row>
        <row r="200">
          <cell r="K200">
            <v>36951609</v>
          </cell>
        </row>
        <row r="201">
          <cell r="K201">
            <v>244074385</v>
          </cell>
        </row>
        <row r="202">
          <cell r="K202">
            <v>64931664</v>
          </cell>
        </row>
        <row r="203">
          <cell r="K203">
            <v>1326273612</v>
          </cell>
        </row>
        <row r="204">
          <cell r="K204">
            <v>12951988</v>
          </cell>
        </row>
        <row r="205">
          <cell r="K205">
            <v>982773724</v>
          </cell>
        </row>
        <row r="206">
          <cell r="K206">
            <v>40292203</v>
          </cell>
        </row>
        <row r="207">
          <cell r="K207">
            <v>148373246</v>
          </cell>
        </row>
        <row r="208">
          <cell r="K208">
            <v>149001073</v>
          </cell>
        </row>
        <row r="209">
          <cell r="K209">
            <v>3914270572</v>
          </cell>
        </row>
        <row r="210">
          <cell r="K210">
            <v>0</v>
          </cell>
        </row>
        <row r="211">
          <cell r="K211">
            <v>5151679102</v>
          </cell>
        </row>
        <row r="212">
          <cell r="K212">
            <v>0</v>
          </cell>
        </row>
        <row r="213">
          <cell r="K213">
            <v>121028201</v>
          </cell>
        </row>
        <row r="214">
          <cell r="K214">
            <v>208248272</v>
          </cell>
        </row>
        <row r="215">
          <cell r="K215">
            <v>1336541</v>
          </cell>
        </row>
        <row r="216">
          <cell r="K216">
            <v>151832807</v>
          </cell>
        </row>
        <row r="217">
          <cell r="K217">
            <v>0</v>
          </cell>
        </row>
        <row r="218">
          <cell r="K218">
            <v>0</v>
          </cell>
        </row>
        <row r="219">
          <cell r="K219">
            <v>0</v>
          </cell>
        </row>
        <row r="220">
          <cell r="K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K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K228">
            <v>0</v>
          </cell>
        </row>
        <row r="229">
          <cell r="K229">
            <v>0</v>
          </cell>
        </row>
        <row r="230">
          <cell r="K230">
            <v>0</v>
          </cell>
        </row>
        <row r="231">
          <cell r="K231">
            <v>0</v>
          </cell>
        </row>
        <row r="232">
          <cell r="K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K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K240">
            <v>0</v>
          </cell>
        </row>
        <row r="241">
          <cell r="K241">
            <v>0</v>
          </cell>
        </row>
        <row r="242">
          <cell r="K242">
            <v>14584197</v>
          </cell>
        </row>
        <row r="243">
          <cell r="K243">
            <v>0</v>
          </cell>
        </row>
        <row r="244">
          <cell r="K244">
            <v>92000124</v>
          </cell>
        </row>
        <row r="245">
          <cell r="K245">
            <v>0</v>
          </cell>
        </row>
        <row r="246">
          <cell r="K246">
            <v>1442626</v>
          </cell>
        </row>
        <row r="247">
          <cell r="K247">
            <v>39608</v>
          </cell>
        </row>
        <row r="248">
          <cell r="K248">
            <v>594292</v>
          </cell>
        </row>
        <row r="249">
          <cell r="K249">
            <v>0</v>
          </cell>
        </row>
        <row r="250">
          <cell r="K250">
            <v>1546213</v>
          </cell>
        </row>
        <row r="251">
          <cell r="K251">
            <v>0</v>
          </cell>
        </row>
        <row r="252">
          <cell r="K252">
            <v>0</v>
          </cell>
        </row>
        <row r="253">
          <cell r="K253">
            <v>0</v>
          </cell>
        </row>
        <row r="254">
          <cell r="K254">
            <v>313954071</v>
          </cell>
        </row>
        <row r="255">
          <cell r="K255">
            <v>0</v>
          </cell>
        </row>
      </sheetData>
      <sheetData sheetId="1">
        <row r="12">
          <cell r="N12">
            <v>1120999580</v>
          </cell>
        </row>
      </sheetData>
      <sheetData sheetId="2">
        <row r="11">
          <cell r="J11">
            <v>0</v>
          </cell>
        </row>
        <row r="30">
          <cell r="K30">
            <v>0</v>
          </cell>
        </row>
      </sheetData>
      <sheetData sheetId="3" refreshError="1"/>
      <sheetData sheetId="4">
        <row r="5">
          <cell r="A5" t="str">
            <v>AL 31 DE DICIEMBRE DE 2022</v>
          </cell>
        </row>
      </sheetData>
      <sheetData sheetId="5"/>
      <sheetData sheetId="6"/>
      <sheetData sheetId="7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VM v-2 new"/>
      <sheetName val="analisis"/>
      <sheetName val="base"/>
      <sheetName val="gráficos"/>
      <sheetName val="sibamexbd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A25" t="str">
            <v>FECHA</v>
          </cell>
          <cell r="B25">
            <v>1</v>
          </cell>
          <cell r="C25">
            <v>2</v>
          </cell>
          <cell r="D25">
            <v>3</v>
          </cell>
        </row>
        <row r="26">
          <cell r="A26">
            <v>26665</v>
          </cell>
          <cell r="B26">
            <v>1.45</v>
          </cell>
          <cell r="C26">
            <v>1.45</v>
          </cell>
          <cell r="D26">
            <v>6.62</v>
          </cell>
        </row>
        <row r="27">
          <cell r="A27">
            <v>26696</v>
          </cell>
          <cell r="B27">
            <v>0.83</v>
          </cell>
          <cell r="C27">
            <v>2.29</v>
          </cell>
          <cell r="D27">
            <v>7.16</v>
          </cell>
        </row>
        <row r="28">
          <cell r="A28">
            <v>26724</v>
          </cell>
          <cell r="B28">
            <v>0.88</v>
          </cell>
          <cell r="C28">
            <v>3.19</v>
          </cell>
          <cell r="D28">
            <v>7.52</v>
          </cell>
        </row>
        <row r="29">
          <cell r="A29">
            <v>26755</v>
          </cell>
          <cell r="B29">
            <v>1.58</v>
          </cell>
          <cell r="C29">
            <v>4.82</v>
          </cell>
          <cell r="D29">
            <v>8.5399999999999991</v>
          </cell>
        </row>
        <row r="30">
          <cell r="A30">
            <v>26785</v>
          </cell>
          <cell r="B30">
            <v>1.06</v>
          </cell>
          <cell r="C30">
            <v>5.94</v>
          </cell>
          <cell r="D30">
            <v>9.4700000000000006</v>
          </cell>
        </row>
        <row r="31">
          <cell r="A31">
            <v>26816</v>
          </cell>
          <cell r="B31">
            <v>0.82</v>
          </cell>
          <cell r="C31">
            <v>6.81</v>
          </cell>
          <cell r="D31">
            <v>9.56</v>
          </cell>
        </row>
        <row r="32">
          <cell r="A32">
            <v>26846</v>
          </cell>
          <cell r="B32">
            <v>2.56</v>
          </cell>
          <cell r="C32">
            <v>9.5500000000000007</v>
          </cell>
          <cell r="D32">
            <v>11.95</v>
          </cell>
        </row>
        <row r="33">
          <cell r="A33">
            <v>26877</v>
          </cell>
          <cell r="B33">
            <v>1.6</v>
          </cell>
          <cell r="C33">
            <v>11.3</v>
          </cell>
          <cell r="D33">
            <v>13</v>
          </cell>
        </row>
        <row r="34">
          <cell r="A34">
            <v>26908</v>
          </cell>
          <cell r="B34">
            <v>2.38</v>
          </cell>
          <cell r="C34">
            <v>13.95</v>
          </cell>
          <cell r="D34">
            <v>15.16</v>
          </cell>
        </row>
        <row r="35">
          <cell r="A35">
            <v>26938</v>
          </cell>
          <cell r="B35">
            <v>1.28</v>
          </cell>
          <cell r="C35">
            <v>15.41</v>
          </cell>
          <cell r="D35">
            <v>16.559999999999999</v>
          </cell>
        </row>
        <row r="36">
          <cell r="A36">
            <v>26969</v>
          </cell>
          <cell r="B36">
            <v>1.23</v>
          </cell>
          <cell r="C36">
            <v>16.829999999999998</v>
          </cell>
          <cell r="D36">
            <v>17.23</v>
          </cell>
        </row>
        <row r="37">
          <cell r="A37">
            <v>26999</v>
          </cell>
          <cell r="B37">
            <v>3.88</v>
          </cell>
          <cell r="C37">
            <v>21.37</v>
          </cell>
          <cell r="D37">
            <v>21.37</v>
          </cell>
        </row>
        <row r="38">
          <cell r="A38">
            <v>27030</v>
          </cell>
          <cell r="B38">
            <v>3.58</v>
          </cell>
          <cell r="C38">
            <v>3.58</v>
          </cell>
          <cell r="D38">
            <v>23.92</v>
          </cell>
        </row>
        <row r="39">
          <cell r="A39">
            <v>27061</v>
          </cell>
          <cell r="B39">
            <v>2.2599999999999998</v>
          </cell>
          <cell r="C39">
            <v>5.92</v>
          </cell>
          <cell r="D39">
            <v>25.68</v>
          </cell>
        </row>
        <row r="40">
          <cell r="A40">
            <v>27089</v>
          </cell>
          <cell r="B40">
            <v>0.77</v>
          </cell>
          <cell r="C40">
            <v>6.74</v>
          </cell>
          <cell r="D40">
            <v>25.54</v>
          </cell>
        </row>
        <row r="41">
          <cell r="A41">
            <v>27120</v>
          </cell>
          <cell r="B41">
            <v>1.36</v>
          </cell>
          <cell r="C41">
            <v>8.19</v>
          </cell>
          <cell r="D41">
            <v>25.26</v>
          </cell>
        </row>
        <row r="42">
          <cell r="A42">
            <v>27150</v>
          </cell>
          <cell r="B42">
            <v>0.79</v>
          </cell>
          <cell r="C42">
            <v>9.0399999999999991</v>
          </cell>
          <cell r="D42">
            <v>24.92</v>
          </cell>
        </row>
        <row r="43">
          <cell r="A43">
            <v>27181</v>
          </cell>
          <cell r="B43">
            <v>0.99</v>
          </cell>
          <cell r="C43">
            <v>10.11</v>
          </cell>
          <cell r="D43">
            <v>25.13</v>
          </cell>
        </row>
        <row r="44">
          <cell r="A44">
            <v>27211</v>
          </cell>
          <cell r="B44">
            <v>1.45</v>
          </cell>
          <cell r="C44">
            <v>11.71</v>
          </cell>
          <cell r="D44">
            <v>23.76</v>
          </cell>
        </row>
        <row r="45">
          <cell r="A45">
            <v>27242</v>
          </cell>
          <cell r="B45">
            <v>1.06</v>
          </cell>
          <cell r="C45">
            <v>12.88</v>
          </cell>
          <cell r="D45">
            <v>23.09</v>
          </cell>
        </row>
        <row r="46">
          <cell r="A46">
            <v>27273</v>
          </cell>
          <cell r="B46">
            <v>1.1299999999999999</v>
          </cell>
          <cell r="C46">
            <v>14.16</v>
          </cell>
          <cell r="D46">
            <v>21.6</v>
          </cell>
        </row>
        <row r="47">
          <cell r="A47">
            <v>27303</v>
          </cell>
          <cell r="B47">
            <v>1.98</v>
          </cell>
          <cell r="C47">
            <v>16.43</v>
          </cell>
          <cell r="D47">
            <v>22.44</v>
          </cell>
        </row>
        <row r="48">
          <cell r="A48">
            <v>27334</v>
          </cell>
          <cell r="B48">
            <v>2.78</v>
          </cell>
          <cell r="C48">
            <v>19.66</v>
          </cell>
          <cell r="D48">
            <v>24.31</v>
          </cell>
        </row>
        <row r="49">
          <cell r="A49">
            <v>27364</v>
          </cell>
          <cell r="B49">
            <v>0.78</v>
          </cell>
          <cell r="C49">
            <v>20.6</v>
          </cell>
          <cell r="D49">
            <v>20.6</v>
          </cell>
        </row>
        <row r="50">
          <cell r="A50">
            <v>27395</v>
          </cell>
          <cell r="B50">
            <v>1.28</v>
          </cell>
          <cell r="C50">
            <v>1.28</v>
          </cell>
          <cell r="D50">
            <v>17.920000000000002</v>
          </cell>
        </row>
        <row r="51">
          <cell r="A51">
            <v>27426</v>
          </cell>
          <cell r="B51">
            <v>0.55000000000000004</v>
          </cell>
          <cell r="C51">
            <v>1.84</v>
          </cell>
          <cell r="D51">
            <v>15.95</v>
          </cell>
        </row>
        <row r="52">
          <cell r="A52">
            <v>27454</v>
          </cell>
          <cell r="B52">
            <v>0.63</v>
          </cell>
          <cell r="C52">
            <v>2.48</v>
          </cell>
          <cell r="D52">
            <v>15.79</v>
          </cell>
        </row>
        <row r="53">
          <cell r="A53">
            <v>27485</v>
          </cell>
          <cell r="B53">
            <v>0.84</v>
          </cell>
          <cell r="C53">
            <v>3.34</v>
          </cell>
          <cell r="D53">
            <v>15.2</v>
          </cell>
        </row>
        <row r="54">
          <cell r="A54">
            <v>27515</v>
          </cell>
          <cell r="B54">
            <v>1.34</v>
          </cell>
          <cell r="C54">
            <v>4.7300000000000004</v>
          </cell>
          <cell r="D54">
            <v>15.83</v>
          </cell>
        </row>
        <row r="55">
          <cell r="A55">
            <v>27546</v>
          </cell>
          <cell r="B55">
            <v>1.7</v>
          </cell>
          <cell r="C55">
            <v>6.51</v>
          </cell>
          <cell r="D55">
            <v>16.649999999999999</v>
          </cell>
        </row>
        <row r="56">
          <cell r="A56">
            <v>27576</v>
          </cell>
          <cell r="B56">
            <v>0.8</v>
          </cell>
          <cell r="C56">
            <v>7.36</v>
          </cell>
          <cell r="D56">
            <v>15.91</v>
          </cell>
        </row>
        <row r="57">
          <cell r="A57">
            <v>27607</v>
          </cell>
          <cell r="B57">
            <v>0.87</v>
          </cell>
          <cell r="C57">
            <v>8.2899999999999991</v>
          </cell>
          <cell r="D57">
            <v>15.69</v>
          </cell>
        </row>
        <row r="58">
          <cell r="A58">
            <v>27638</v>
          </cell>
          <cell r="B58">
            <v>0.73</v>
          </cell>
          <cell r="C58">
            <v>9.08</v>
          </cell>
          <cell r="D58">
            <v>15.22</v>
          </cell>
        </row>
        <row r="59">
          <cell r="A59">
            <v>27668</v>
          </cell>
          <cell r="B59">
            <v>0.51</v>
          </cell>
          <cell r="C59">
            <v>9.64</v>
          </cell>
          <cell r="D59">
            <v>13.56</v>
          </cell>
        </row>
        <row r="60">
          <cell r="A60">
            <v>27699</v>
          </cell>
          <cell r="B60">
            <v>0.7</v>
          </cell>
          <cell r="C60">
            <v>10.4</v>
          </cell>
          <cell r="D60">
            <v>11.27</v>
          </cell>
        </row>
        <row r="61">
          <cell r="A61">
            <v>27729</v>
          </cell>
          <cell r="B61">
            <v>0.82</v>
          </cell>
          <cell r="C61">
            <v>11.31</v>
          </cell>
          <cell r="D61">
            <v>11.31</v>
          </cell>
        </row>
        <row r="62">
          <cell r="A62">
            <v>27760</v>
          </cell>
          <cell r="B62">
            <v>1.93</v>
          </cell>
          <cell r="C62">
            <v>1.93</v>
          </cell>
          <cell r="D62">
            <v>12.02</v>
          </cell>
        </row>
        <row r="63">
          <cell r="A63">
            <v>27791</v>
          </cell>
          <cell r="B63">
            <v>1.87</v>
          </cell>
          <cell r="C63">
            <v>3.84</v>
          </cell>
          <cell r="D63">
            <v>13.49</v>
          </cell>
        </row>
        <row r="64">
          <cell r="A64">
            <v>27820</v>
          </cell>
          <cell r="B64">
            <v>0.98</v>
          </cell>
          <cell r="C64">
            <v>4.8600000000000003</v>
          </cell>
          <cell r="D64">
            <v>13.89</v>
          </cell>
        </row>
        <row r="65">
          <cell r="A65">
            <v>27851</v>
          </cell>
          <cell r="B65">
            <v>0.7</v>
          </cell>
          <cell r="C65">
            <v>5.59</v>
          </cell>
          <cell r="D65">
            <v>13.72</v>
          </cell>
        </row>
        <row r="66">
          <cell r="A66">
            <v>27881</v>
          </cell>
          <cell r="B66">
            <v>0.7</v>
          </cell>
          <cell r="C66">
            <v>6.33</v>
          </cell>
          <cell r="D66">
            <v>13.01</v>
          </cell>
        </row>
        <row r="67">
          <cell r="A67">
            <v>27912</v>
          </cell>
          <cell r="B67">
            <v>0.4</v>
          </cell>
          <cell r="C67">
            <v>6.76</v>
          </cell>
          <cell r="D67">
            <v>11.56</v>
          </cell>
        </row>
        <row r="68">
          <cell r="A68">
            <v>27942</v>
          </cell>
          <cell r="B68">
            <v>0.85</v>
          </cell>
          <cell r="C68">
            <v>7.66</v>
          </cell>
          <cell r="D68">
            <v>11.62</v>
          </cell>
        </row>
        <row r="69">
          <cell r="A69">
            <v>27973</v>
          </cell>
          <cell r="B69">
            <v>0.96</v>
          </cell>
          <cell r="C69">
            <v>8.69</v>
          </cell>
          <cell r="D69">
            <v>11.72</v>
          </cell>
        </row>
        <row r="70">
          <cell r="A70">
            <v>28004</v>
          </cell>
          <cell r="B70">
            <v>3.41</v>
          </cell>
          <cell r="C70">
            <v>12.4</v>
          </cell>
          <cell r="D70">
            <v>14.69</v>
          </cell>
        </row>
        <row r="71">
          <cell r="A71">
            <v>28034</v>
          </cell>
          <cell r="B71">
            <v>5.63</v>
          </cell>
          <cell r="C71">
            <v>18.73</v>
          </cell>
          <cell r="D71">
            <v>20.53</v>
          </cell>
        </row>
        <row r="72">
          <cell r="A72">
            <v>28065</v>
          </cell>
          <cell r="B72">
            <v>4.5199999999999996</v>
          </cell>
          <cell r="C72">
            <v>24.09</v>
          </cell>
          <cell r="D72">
            <v>25.1</v>
          </cell>
        </row>
        <row r="73">
          <cell r="A73">
            <v>28095</v>
          </cell>
          <cell r="B73">
            <v>2.5099999999999998</v>
          </cell>
          <cell r="C73">
            <v>27.2</v>
          </cell>
          <cell r="D73">
            <v>27.2</v>
          </cell>
        </row>
        <row r="74">
          <cell r="A74">
            <v>28126</v>
          </cell>
          <cell r="B74">
            <v>3.19</v>
          </cell>
          <cell r="C74">
            <v>3.19</v>
          </cell>
          <cell r="D74">
            <v>28.77</v>
          </cell>
        </row>
        <row r="75">
          <cell r="A75">
            <v>28157</v>
          </cell>
          <cell r="B75">
            <v>2.21</v>
          </cell>
          <cell r="C75">
            <v>5.46</v>
          </cell>
          <cell r="D75">
            <v>29.19</v>
          </cell>
        </row>
        <row r="76">
          <cell r="A76">
            <v>28185</v>
          </cell>
          <cell r="B76">
            <v>1.74</v>
          </cell>
          <cell r="C76">
            <v>7.3</v>
          </cell>
          <cell r="D76">
            <v>30.17</v>
          </cell>
        </row>
        <row r="77">
          <cell r="A77">
            <v>28216</v>
          </cell>
          <cell r="B77">
            <v>1.51</v>
          </cell>
          <cell r="C77">
            <v>8.93</v>
          </cell>
          <cell r="D77">
            <v>31.22</v>
          </cell>
        </row>
        <row r="78">
          <cell r="A78">
            <v>28246</v>
          </cell>
          <cell r="B78">
            <v>0.88</v>
          </cell>
          <cell r="C78">
            <v>9.8800000000000008</v>
          </cell>
          <cell r="D78">
            <v>31.45</v>
          </cell>
        </row>
        <row r="79">
          <cell r="A79">
            <v>28277</v>
          </cell>
          <cell r="B79">
            <v>1.23</v>
          </cell>
          <cell r="C79">
            <v>11.23</v>
          </cell>
          <cell r="D79">
            <v>32.53</v>
          </cell>
        </row>
        <row r="80">
          <cell r="A80">
            <v>28307</v>
          </cell>
          <cell r="B80">
            <v>1.1299999999999999</v>
          </cell>
          <cell r="C80">
            <v>12.49</v>
          </cell>
          <cell r="D80">
            <v>32.909999999999997</v>
          </cell>
        </row>
        <row r="81">
          <cell r="A81">
            <v>28338</v>
          </cell>
          <cell r="B81">
            <v>2.0499999999999998</v>
          </cell>
          <cell r="C81">
            <v>14.8</v>
          </cell>
          <cell r="D81">
            <v>34.35</v>
          </cell>
        </row>
        <row r="82">
          <cell r="A82">
            <v>28369</v>
          </cell>
          <cell r="B82">
            <v>1.77</v>
          </cell>
          <cell r="C82">
            <v>16.829999999999998</v>
          </cell>
          <cell r="D82">
            <v>32.22</v>
          </cell>
        </row>
        <row r="83">
          <cell r="A83">
            <v>28399</v>
          </cell>
          <cell r="B83">
            <v>0.76</v>
          </cell>
          <cell r="C83">
            <v>17.73</v>
          </cell>
          <cell r="D83">
            <v>26.13</v>
          </cell>
        </row>
        <row r="84">
          <cell r="A84">
            <v>28430</v>
          </cell>
          <cell r="B84">
            <v>1.0900000000000001</v>
          </cell>
          <cell r="C84">
            <v>19.010000000000002</v>
          </cell>
          <cell r="D84">
            <v>22</v>
          </cell>
        </row>
        <row r="85">
          <cell r="A85">
            <v>28460</v>
          </cell>
          <cell r="B85">
            <v>1.38</v>
          </cell>
          <cell r="C85">
            <v>20.66</v>
          </cell>
          <cell r="D85">
            <v>20.66</v>
          </cell>
        </row>
        <row r="86">
          <cell r="A86">
            <v>28491</v>
          </cell>
          <cell r="B86">
            <v>2.2200000000000002</v>
          </cell>
          <cell r="C86">
            <v>2.2200000000000002</v>
          </cell>
          <cell r="D86">
            <v>19.53</v>
          </cell>
        </row>
        <row r="87">
          <cell r="A87">
            <v>28522</v>
          </cell>
          <cell r="B87">
            <v>1.44</v>
          </cell>
          <cell r="C87">
            <v>3.69</v>
          </cell>
          <cell r="D87">
            <v>18.63</v>
          </cell>
        </row>
        <row r="88">
          <cell r="A88">
            <v>28550</v>
          </cell>
          <cell r="B88">
            <v>1.04</v>
          </cell>
          <cell r="C88">
            <v>4.7699999999999996</v>
          </cell>
          <cell r="D88">
            <v>17.809999999999999</v>
          </cell>
        </row>
        <row r="89">
          <cell r="A89">
            <v>28581</v>
          </cell>
          <cell r="B89">
            <v>1.1100000000000001</v>
          </cell>
          <cell r="C89">
            <v>5.94</v>
          </cell>
          <cell r="D89">
            <v>17.350000000000001</v>
          </cell>
        </row>
        <row r="90">
          <cell r="A90">
            <v>28611</v>
          </cell>
          <cell r="B90">
            <v>0.98</v>
          </cell>
          <cell r="C90">
            <v>6.97</v>
          </cell>
          <cell r="D90">
            <v>17.46</v>
          </cell>
        </row>
        <row r="91">
          <cell r="A91">
            <v>28642</v>
          </cell>
          <cell r="B91">
            <v>1.38</v>
          </cell>
          <cell r="C91">
            <v>8.44</v>
          </cell>
          <cell r="D91">
            <v>17.64</v>
          </cell>
        </row>
        <row r="92">
          <cell r="A92">
            <v>28672</v>
          </cell>
          <cell r="B92">
            <v>1.7</v>
          </cell>
          <cell r="C92">
            <v>10.28</v>
          </cell>
          <cell r="D92">
            <v>18.3</v>
          </cell>
        </row>
        <row r="93">
          <cell r="A93">
            <v>28703</v>
          </cell>
          <cell r="B93">
            <v>1</v>
          </cell>
          <cell r="C93">
            <v>11.38</v>
          </cell>
          <cell r="D93">
            <v>17.07</v>
          </cell>
        </row>
        <row r="94">
          <cell r="A94">
            <v>28734</v>
          </cell>
          <cell r="B94">
            <v>1.1399999999999999</v>
          </cell>
          <cell r="C94">
            <v>12.65</v>
          </cell>
          <cell r="D94">
            <v>16.350000000000001</v>
          </cell>
        </row>
        <row r="95">
          <cell r="A95">
            <v>28764</v>
          </cell>
          <cell r="B95">
            <v>1.21</v>
          </cell>
          <cell r="C95">
            <v>14.02</v>
          </cell>
          <cell r="D95">
            <v>16.86</v>
          </cell>
        </row>
        <row r="96">
          <cell r="A96">
            <v>28795</v>
          </cell>
          <cell r="B96">
            <v>1.03</v>
          </cell>
          <cell r="C96">
            <v>15.19</v>
          </cell>
          <cell r="D96">
            <v>16.79</v>
          </cell>
        </row>
        <row r="97">
          <cell r="A97">
            <v>28825</v>
          </cell>
          <cell r="B97">
            <v>0.85</v>
          </cell>
          <cell r="C97">
            <v>16.170000000000002</v>
          </cell>
          <cell r="D97">
            <v>16.170000000000002</v>
          </cell>
        </row>
        <row r="98">
          <cell r="A98">
            <v>28856</v>
          </cell>
          <cell r="B98">
            <v>3.55</v>
          </cell>
          <cell r="C98">
            <v>3.55</v>
          </cell>
          <cell r="D98">
            <v>17.68</v>
          </cell>
        </row>
        <row r="99">
          <cell r="A99">
            <v>28887</v>
          </cell>
          <cell r="B99">
            <v>1.44</v>
          </cell>
          <cell r="C99">
            <v>5.04</v>
          </cell>
          <cell r="D99">
            <v>17.68</v>
          </cell>
        </row>
        <row r="100">
          <cell r="A100">
            <v>28915</v>
          </cell>
          <cell r="B100">
            <v>1.36</v>
          </cell>
          <cell r="C100">
            <v>6.46</v>
          </cell>
          <cell r="D100">
            <v>18.05</v>
          </cell>
        </row>
        <row r="101">
          <cell r="A101">
            <v>28946</v>
          </cell>
          <cell r="B101">
            <v>0.9</v>
          </cell>
          <cell r="C101">
            <v>7.42</v>
          </cell>
          <cell r="D101">
            <v>17.8</v>
          </cell>
        </row>
        <row r="102">
          <cell r="A102">
            <v>28976</v>
          </cell>
          <cell r="B102">
            <v>1.31</v>
          </cell>
          <cell r="C102">
            <v>8.82</v>
          </cell>
          <cell r="D102">
            <v>18.18</v>
          </cell>
        </row>
        <row r="103">
          <cell r="A103">
            <v>29007</v>
          </cell>
          <cell r="B103">
            <v>1.1100000000000001</v>
          </cell>
          <cell r="C103">
            <v>10.029999999999999</v>
          </cell>
          <cell r="D103">
            <v>17.87</v>
          </cell>
        </row>
        <row r="104">
          <cell r="A104">
            <v>29037</v>
          </cell>
          <cell r="B104">
            <v>1.21</v>
          </cell>
          <cell r="C104">
            <v>11.36</v>
          </cell>
          <cell r="D104">
            <v>17.309999999999999</v>
          </cell>
        </row>
        <row r="105">
          <cell r="A105">
            <v>29068</v>
          </cell>
          <cell r="B105">
            <v>1.51</v>
          </cell>
          <cell r="C105">
            <v>13.05</v>
          </cell>
          <cell r="D105">
            <v>17.91</v>
          </cell>
        </row>
        <row r="106">
          <cell r="A106">
            <v>29099</v>
          </cell>
          <cell r="B106">
            <v>1.23</v>
          </cell>
          <cell r="C106">
            <v>14.44</v>
          </cell>
          <cell r="D106">
            <v>18.010000000000002</v>
          </cell>
        </row>
        <row r="107">
          <cell r="A107">
            <v>29129</v>
          </cell>
          <cell r="B107">
            <v>1.75</v>
          </cell>
          <cell r="C107">
            <v>16.440000000000001</v>
          </cell>
          <cell r="D107">
            <v>18.63</v>
          </cell>
        </row>
        <row r="108">
          <cell r="A108">
            <v>29160</v>
          </cell>
          <cell r="B108">
            <v>1.29</v>
          </cell>
          <cell r="C108">
            <v>17.93</v>
          </cell>
          <cell r="D108">
            <v>18.93</v>
          </cell>
        </row>
        <row r="109">
          <cell r="A109">
            <v>29190</v>
          </cell>
          <cell r="B109">
            <v>1.77</v>
          </cell>
          <cell r="C109">
            <v>20.02</v>
          </cell>
          <cell r="D109">
            <v>20.02</v>
          </cell>
        </row>
        <row r="110">
          <cell r="A110">
            <v>29221</v>
          </cell>
          <cell r="B110">
            <v>4.88</v>
          </cell>
          <cell r="C110">
            <v>4.88</v>
          </cell>
          <cell r="D110">
            <v>21.56</v>
          </cell>
        </row>
        <row r="111">
          <cell r="A111">
            <v>29252</v>
          </cell>
          <cell r="B111">
            <v>2.31</v>
          </cell>
          <cell r="C111">
            <v>7.3</v>
          </cell>
          <cell r="D111">
            <v>22.6</v>
          </cell>
        </row>
        <row r="112">
          <cell r="A112">
            <v>29281</v>
          </cell>
          <cell r="B112">
            <v>2.06</v>
          </cell>
          <cell r="C112">
            <v>9.51</v>
          </cell>
          <cell r="D112">
            <v>23.45</v>
          </cell>
        </row>
        <row r="113">
          <cell r="A113">
            <v>29312</v>
          </cell>
          <cell r="B113">
            <v>1.75</v>
          </cell>
          <cell r="C113">
            <v>11.42</v>
          </cell>
          <cell r="D113">
            <v>24.49</v>
          </cell>
        </row>
        <row r="114">
          <cell r="A114">
            <v>29342</v>
          </cell>
          <cell r="B114">
            <v>1.63</v>
          </cell>
          <cell r="C114">
            <v>13.24</v>
          </cell>
          <cell r="D114">
            <v>24.89</v>
          </cell>
        </row>
        <row r="115">
          <cell r="A115">
            <v>29373</v>
          </cell>
          <cell r="B115">
            <v>1.98</v>
          </cell>
          <cell r="C115">
            <v>15.48</v>
          </cell>
          <cell r="D115">
            <v>25.97</v>
          </cell>
        </row>
        <row r="116">
          <cell r="A116">
            <v>29403</v>
          </cell>
          <cell r="B116">
            <v>2.79</v>
          </cell>
          <cell r="C116">
            <v>18.71</v>
          </cell>
          <cell r="D116">
            <v>27.94</v>
          </cell>
        </row>
        <row r="117">
          <cell r="A117">
            <v>29434</v>
          </cell>
          <cell r="B117">
            <v>2.0699999999999998</v>
          </cell>
          <cell r="C117">
            <v>21.17</v>
          </cell>
          <cell r="D117">
            <v>28.64</v>
          </cell>
        </row>
        <row r="118">
          <cell r="A118">
            <v>29465</v>
          </cell>
          <cell r="B118">
            <v>1.1100000000000001</v>
          </cell>
          <cell r="C118">
            <v>22.51</v>
          </cell>
          <cell r="D118">
            <v>28.49</v>
          </cell>
        </row>
        <row r="119">
          <cell r="A119">
            <v>29495</v>
          </cell>
          <cell r="B119">
            <v>1.51</v>
          </cell>
          <cell r="C119">
            <v>24.37</v>
          </cell>
          <cell r="D119">
            <v>28.2</v>
          </cell>
        </row>
        <row r="120">
          <cell r="A120">
            <v>29526</v>
          </cell>
          <cell r="B120">
            <v>1.73</v>
          </cell>
          <cell r="C120">
            <v>26.53</v>
          </cell>
          <cell r="D120">
            <v>28.77</v>
          </cell>
        </row>
        <row r="121">
          <cell r="A121">
            <v>29556</v>
          </cell>
          <cell r="B121">
            <v>2.62</v>
          </cell>
          <cell r="C121">
            <v>29.85</v>
          </cell>
          <cell r="D121">
            <v>29.85</v>
          </cell>
        </row>
        <row r="122">
          <cell r="A122">
            <v>29587</v>
          </cell>
          <cell r="B122">
            <v>3.22</v>
          </cell>
          <cell r="C122">
            <v>3.22</v>
          </cell>
          <cell r="D122">
            <v>27.8</v>
          </cell>
        </row>
        <row r="123">
          <cell r="A123">
            <v>29618</v>
          </cell>
          <cell r="B123">
            <v>2.46</v>
          </cell>
          <cell r="C123">
            <v>5.76</v>
          </cell>
          <cell r="D123">
            <v>27.98</v>
          </cell>
        </row>
        <row r="124">
          <cell r="A124">
            <v>29646</v>
          </cell>
          <cell r="B124">
            <v>2.14</v>
          </cell>
          <cell r="C124">
            <v>8.02</v>
          </cell>
          <cell r="D124">
            <v>28.08</v>
          </cell>
        </row>
        <row r="125">
          <cell r="A125">
            <v>29677</v>
          </cell>
          <cell r="B125">
            <v>2.2599999999999998</v>
          </cell>
          <cell r="C125">
            <v>10.46</v>
          </cell>
          <cell r="D125">
            <v>28.72</v>
          </cell>
        </row>
        <row r="126">
          <cell r="A126">
            <v>29707</v>
          </cell>
          <cell r="B126">
            <v>1.51</v>
          </cell>
          <cell r="C126">
            <v>12.13</v>
          </cell>
          <cell r="D126">
            <v>28.57</v>
          </cell>
        </row>
        <row r="127">
          <cell r="A127">
            <v>29738</v>
          </cell>
          <cell r="B127">
            <v>1.4</v>
          </cell>
          <cell r="C127">
            <v>13.69</v>
          </cell>
          <cell r="D127">
            <v>27.83</v>
          </cell>
        </row>
        <row r="128">
          <cell r="A128">
            <v>29768</v>
          </cell>
          <cell r="B128">
            <v>1.76</v>
          </cell>
          <cell r="C128">
            <v>15.7</v>
          </cell>
          <cell r="D128">
            <v>26.55</v>
          </cell>
        </row>
        <row r="129">
          <cell r="A129">
            <v>29799</v>
          </cell>
          <cell r="B129">
            <v>2.06</v>
          </cell>
          <cell r="C129">
            <v>18.079999999999998</v>
          </cell>
          <cell r="D129">
            <v>26.54</v>
          </cell>
        </row>
        <row r="130">
          <cell r="A130">
            <v>29830</v>
          </cell>
          <cell r="B130">
            <v>1.86</v>
          </cell>
          <cell r="C130">
            <v>20.28</v>
          </cell>
          <cell r="D130">
            <v>27.47</v>
          </cell>
        </row>
        <row r="131">
          <cell r="A131">
            <v>29860</v>
          </cell>
          <cell r="B131">
            <v>2.2200000000000002</v>
          </cell>
          <cell r="C131">
            <v>22.95</v>
          </cell>
          <cell r="D131">
            <v>28.36</v>
          </cell>
        </row>
        <row r="132">
          <cell r="A132">
            <v>29891</v>
          </cell>
          <cell r="B132">
            <v>1.92</v>
          </cell>
          <cell r="C132">
            <v>25.31</v>
          </cell>
          <cell r="D132">
            <v>28.6</v>
          </cell>
        </row>
        <row r="133">
          <cell r="A133">
            <v>29921</v>
          </cell>
          <cell r="B133">
            <v>2.69</v>
          </cell>
          <cell r="C133">
            <v>28.68</v>
          </cell>
          <cell r="D133">
            <v>28.68</v>
          </cell>
        </row>
        <row r="134">
          <cell r="A134">
            <v>29952</v>
          </cell>
          <cell r="B134">
            <v>4.97</v>
          </cell>
          <cell r="C134">
            <v>4.97</v>
          </cell>
          <cell r="D134">
            <v>30.86</v>
          </cell>
        </row>
        <row r="135">
          <cell r="A135">
            <v>29983</v>
          </cell>
          <cell r="B135">
            <v>3.93</v>
          </cell>
          <cell r="C135">
            <v>9.09</v>
          </cell>
          <cell r="D135">
            <v>32.74</v>
          </cell>
        </row>
        <row r="136">
          <cell r="A136">
            <v>30011</v>
          </cell>
          <cell r="B136">
            <v>3.65</v>
          </cell>
          <cell r="C136">
            <v>13.08</v>
          </cell>
          <cell r="D136">
            <v>34.71</v>
          </cell>
        </row>
        <row r="137">
          <cell r="A137">
            <v>30042</v>
          </cell>
          <cell r="B137">
            <v>5.42</v>
          </cell>
          <cell r="C137">
            <v>19.21</v>
          </cell>
          <cell r="D137">
            <v>38.880000000000003</v>
          </cell>
        </row>
        <row r="138">
          <cell r="A138">
            <v>30072</v>
          </cell>
          <cell r="B138">
            <v>5.62</v>
          </cell>
          <cell r="C138">
            <v>25.91</v>
          </cell>
          <cell r="D138">
            <v>44.5</v>
          </cell>
        </row>
        <row r="139">
          <cell r="A139">
            <v>30103</v>
          </cell>
          <cell r="B139">
            <v>4.82</v>
          </cell>
          <cell r="C139">
            <v>31.97</v>
          </cell>
          <cell r="D139">
            <v>49.37</v>
          </cell>
        </row>
        <row r="140">
          <cell r="A140">
            <v>30133</v>
          </cell>
          <cell r="B140">
            <v>5.15</v>
          </cell>
          <cell r="C140">
            <v>38.770000000000003</v>
          </cell>
          <cell r="D140">
            <v>54.35</v>
          </cell>
        </row>
        <row r="141">
          <cell r="A141">
            <v>30164</v>
          </cell>
          <cell r="B141">
            <v>11.22</v>
          </cell>
          <cell r="C141">
            <v>54.34</v>
          </cell>
          <cell r="D141">
            <v>68.209999999999994</v>
          </cell>
        </row>
        <row r="142">
          <cell r="A142">
            <v>30195</v>
          </cell>
          <cell r="B142">
            <v>5.34</v>
          </cell>
          <cell r="C142">
            <v>62.58</v>
          </cell>
          <cell r="D142">
            <v>73.95</v>
          </cell>
        </row>
        <row r="143">
          <cell r="A143">
            <v>30225</v>
          </cell>
          <cell r="B143">
            <v>5.18</v>
          </cell>
          <cell r="C143">
            <v>71.010000000000005</v>
          </cell>
          <cell r="D143">
            <v>79</v>
          </cell>
        </row>
        <row r="144">
          <cell r="A144">
            <v>30256</v>
          </cell>
          <cell r="B144">
            <v>5.0599999999999996</v>
          </cell>
          <cell r="C144">
            <v>79.66</v>
          </cell>
          <cell r="D144">
            <v>84.49</v>
          </cell>
        </row>
        <row r="145">
          <cell r="A145">
            <v>30286</v>
          </cell>
          <cell r="B145">
            <v>10.68</v>
          </cell>
          <cell r="C145">
            <v>98.84</v>
          </cell>
          <cell r="D145">
            <v>98.84</v>
          </cell>
        </row>
        <row r="146">
          <cell r="A146">
            <v>30317</v>
          </cell>
          <cell r="B146">
            <v>10.88</v>
          </cell>
          <cell r="C146">
            <v>10.88</v>
          </cell>
          <cell r="D146">
            <v>110.04</v>
          </cell>
        </row>
        <row r="147">
          <cell r="A147">
            <v>30348</v>
          </cell>
          <cell r="B147">
            <v>5.37</v>
          </cell>
          <cell r="C147">
            <v>16.829999999999998</v>
          </cell>
          <cell r="D147">
            <v>112.95</v>
          </cell>
        </row>
        <row r="148">
          <cell r="A148">
            <v>30376</v>
          </cell>
          <cell r="B148">
            <v>4.84</v>
          </cell>
          <cell r="C148">
            <v>22.49</v>
          </cell>
          <cell r="D148">
            <v>115.39</v>
          </cell>
        </row>
        <row r="149">
          <cell r="A149">
            <v>30407</v>
          </cell>
          <cell r="B149">
            <v>6.33</v>
          </cell>
          <cell r="C149">
            <v>30.24</v>
          </cell>
          <cell r="D149">
            <v>117.25</v>
          </cell>
        </row>
        <row r="150">
          <cell r="A150">
            <v>30437</v>
          </cell>
          <cell r="B150">
            <v>4.34</v>
          </cell>
          <cell r="C150">
            <v>35.89</v>
          </cell>
          <cell r="D150">
            <v>114.61</v>
          </cell>
        </row>
        <row r="151">
          <cell r="A151">
            <v>30468</v>
          </cell>
          <cell r="B151">
            <v>3.79</v>
          </cell>
          <cell r="C151">
            <v>41.04</v>
          </cell>
          <cell r="D151">
            <v>112.5</v>
          </cell>
        </row>
        <row r="152">
          <cell r="A152">
            <v>30498</v>
          </cell>
          <cell r="B152">
            <v>4.9400000000000004</v>
          </cell>
          <cell r="C152">
            <v>48.01</v>
          </cell>
          <cell r="D152">
            <v>112.08</v>
          </cell>
        </row>
        <row r="153">
          <cell r="A153">
            <v>30529</v>
          </cell>
          <cell r="B153">
            <v>3.88</v>
          </cell>
          <cell r="C153">
            <v>53.75</v>
          </cell>
          <cell r="D153">
            <v>98.08</v>
          </cell>
        </row>
        <row r="154">
          <cell r="A154">
            <v>30560</v>
          </cell>
          <cell r="B154">
            <v>3.08</v>
          </cell>
          <cell r="C154">
            <v>58.49</v>
          </cell>
          <cell r="D154">
            <v>93.83</v>
          </cell>
        </row>
        <row r="155">
          <cell r="A155">
            <v>30590</v>
          </cell>
          <cell r="B155">
            <v>3.32</v>
          </cell>
          <cell r="C155">
            <v>63.74</v>
          </cell>
          <cell r="D155">
            <v>90.39</v>
          </cell>
        </row>
        <row r="156">
          <cell r="A156">
            <v>30621</v>
          </cell>
          <cell r="B156">
            <v>5.87</v>
          </cell>
          <cell r="C156">
            <v>73.36</v>
          </cell>
          <cell r="D156">
            <v>91.87</v>
          </cell>
        </row>
        <row r="157">
          <cell r="A157">
            <v>30651</v>
          </cell>
          <cell r="B157">
            <v>4.28</v>
          </cell>
          <cell r="C157">
            <v>80.78</v>
          </cell>
          <cell r="D157">
            <v>80.78</v>
          </cell>
        </row>
        <row r="158">
          <cell r="A158">
            <v>30682</v>
          </cell>
          <cell r="B158">
            <v>6.35</v>
          </cell>
          <cell r="C158">
            <v>6.35</v>
          </cell>
          <cell r="D158">
            <v>73.400000000000006</v>
          </cell>
        </row>
        <row r="159">
          <cell r="A159">
            <v>30713</v>
          </cell>
          <cell r="B159">
            <v>5.28</v>
          </cell>
          <cell r="C159">
            <v>11.97</v>
          </cell>
          <cell r="D159">
            <v>73.25</v>
          </cell>
        </row>
        <row r="160">
          <cell r="A160">
            <v>30742</v>
          </cell>
          <cell r="B160">
            <v>4.2699999999999996</v>
          </cell>
          <cell r="C160">
            <v>16.75</v>
          </cell>
          <cell r="D160">
            <v>72.31</v>
          </cell>
        </row>
        <row r="161">
          <cell r="A161">
            <v>30773</v>
          </cell>
          <cell r="B161">
            <v>4.33</v>
          </cell>
          <cell r="C161">
            <v>21.8</v>
          </cell>
          <cell r="D161">
            <v>69.06</v>
          </cell>
        </row>
        <row r="162">
          <cell r="A162">
            <v>30803</v>
          </cell>
          <cell r="B162">
            <v>3.32</v>
          </cell>
          <cell r="C162">
            <v>25.84</v>
          </cell>
          <cell r="D162">
            <v>67.41</v>
          </cell>
        </row>
        <row r="163">
          <cell r="A163">
            <v>30834</v>
          </cell>
          <cell r="B163">
            <v>3.62</v>
          </cell>
          <cell r="C163">
            <v>30.4</v>
          </cell>
          <cell r="D163">
            <v>67.14</v>
          </cell>
        </row>
        <row r="164">
          <cell r="A164">
            <v>30864</v>
          </cell>
          <cell r="B164">
            <v>3.28</v>
          </cell>
          <cell r="C164">
            <v>34.67</v>
          </cell>
          <cell r="D164">
            <v>64.489999999999995</v>
          </cell>
        </row>
        <row r="165">
          <cell r="A165">
            <v>30895</v>
          </cell>
          <cell r="B165">
            <v>2.84</v>
          </cell>
          <cell r="C165">
            <v>38.5</v>
          </cell>
          <cell r="D165">
            <v>62.84</v>
          </cell>
        </row>
        <row r="166">
          <cell r="A166">
            <v>30926</v>
          </cell>
          <cell r="B166">
            <v>2.98</v>
          </cell>
          <cell r="C166">
            <v>42.62</v>
          </cell>
          <cell r="D166">
            <v>62.68</v>
          </cell>
        </row>
        <row r="167">
          <cell r="A167">
            <v>30956</v>
          </cell>
          <cell r="B167">
            <v>3.49</v>
          </cell>
          <cell r="C167">
            <v>47.61</v>
          </cell>
          <cell r="D167">
            <v>62.96</v>
          </cell>
        </row>
        <row r="168">
          <cell r="A168">
            <v>30987</v>
          </cell>
          <cell r="B168">
            <v>3.43</v>
          </cell>
          <cell r="C168">
            <v>52.67</v>
          </cell>
          <cell r="D168">
            <v>59.2</v>
          </cell>
        </row>
        <row r="169">
          <cell r="A169">
            <v>31017</v>
          </cell>
          <cell r="B169">
            <v>4.25</v>
          </cell>
          <cell r="C169">
            <v>59.16</v>
          </cell>
          <cell r="D169">
            <v>59.16</v>
          </cell>
        </row>
        <row r="170">
          <cell r="A170">
            <v>31048</v>
          </cell>
          <cell r="B170">
            <v>7.42</v>
          </cell>
          <cell r="C170">
            <v>7.42</v>
          </cell>
          <cell r="D170">
            <v>60.75</v>
          </cell>
        </row>
        <row r="171">
          <cell r="A171">
            <v>31079</v>
          </cell>
          <cell r="B171">
            <v>4.1500000000000004</v>
          </cell>
          <cell r="C171">
            <v>11.88</v>
          </cell>
          <cell r="D171">
            <v>59.04</v>
          </cell>
        </row>
        <row r="172">
          <cell r="A172">
            <v>31107</v>
          </cell>
          <cell r="B172">
            <v>3.87</v>
          </cell>
          <cell r="C172">
            <v>16.22</v>
          </cell>
          <cell r="D172">
            <v>58.43</v>
          </cell>
        </row>
        <row r="173">
          <cell r="A173">
            <v>31138</v>
          </cell>
          <cell r="B173">
            <v>3.08</v>
          </cell>
          <cell r="C173">
            <v>19.79</v>
          </cell>
          <cell r="D173">
            <v>56.53</v>
          </cell>
        </row>
        <row r="174">
          <cell r="A174">
            <v>31168</v>
          </cell>
          <cell r="B174">
            <v>2.37</v>
          </cell>
          <cell r="C174">
            <v>22.63</v>
          </cell>
          <cell r="D174">
            <v>55.1</v>
          </cell>
        </row>
        <row r="175">
          <cell r="A175">
            <v>31199</v>
          </cell>
          <cell r="B175">
            <v>2.5</v>
          </cell>
          <cell r="C175">
            <v>25.7</v>
          </cell>
          <cell r="D175">
            <v>53.43</v>
          </cell>
        </row>
        <row r="176">
          <cell r="A176">
            <v>31229</v>
          </cell>
          <cell r="B176">
            <v>3.48</v>
          </cell>
          <cell r="C176">
            <v>30.08</v>
          </cell>
          <cell r="D176">
            <v>53.73</v>
          </cell>
        </row>
        <row r="177">
          <cell r="A177">
            <v>31260</v>
          </cell>
          <cell r="B177">
            <v>4.37</v>
          </cell>
          <cell r="C177">
            <v>35.770000000000003</v>
          </cell>
          <cell r="D177">
            <v>56.02</v>
          </cell>
        </row>
        <row r="178">
          <cell r="A178">
            <v>31291</v>
          </cell>
          <cell r="B178">
            <v>3.99</v>
          </cell>
          <cell r="C178">
            <v>41.19</v>
          </cell>
          <cell r="D178">
            <v>57.55</v>
          </cell>
        </row>
        <row r="179">
          <cell r="A179">
            <v>31321</v>
          </cell>
          <cell r="B179">
            <v>3.8</v>
          </cell>
          <cell r="C179">
            <v>46.55</v>
          </cell>
          <cell r="D179">
            <v>58.02</v>
          </cell>
        </row>
        <row r="180">
          <cell r="A180">
            <v>31352</v>
          </cell>
          <cell r="B180">
            <v>4.6100000000000003</v>
          </cell>
          <cell r="C180">
            <v>53.31</v>
          </cell>
          <cell r="D180">
            <v>59.82</v>
          </cell>
        </row>
        <row r="181">
          <cell r="A181">
            <v>31382</v>
          </cell>
          <cell r="B181">
            <v>6.81</v>
          </cell>
          <cell r="C181">
            <v>63.75</v>
          </cell>
          <cell r="D181">
            <v>63.75</v>
          </cell>
        </row>
        <row r="182">
          <cell r="A182">
            <v>31413</v>
          </cell>
          <cell r="B182">
            <v>8.84</v>
          </cell>
          <cell r="C182">
            <v>8.84</v>
          </cell>
          <cell r="D182">
            <v>65.92</v>
          </cell>
        </row>
        <row r="183">
          <cell r="A183">
            <v>31444</v>
          </cell>
          <cell r="B183">
            <v>4.45</v>
          </cell>
          <cell r="C183">
            <v>13.68</v>
          </cell>
          <cell r="D183">
            <v>66.38</v>
          </cell>
        </row>
        <row r="184">
          <cell r="A184">
            <v>31472</v>
          </cell>
          <cell r="B184">
            <v>4.6500000000000004</v>
          </cell>
          <cell r="C184">
            <v>18.96</v>
          </cell>
          <cell r="D184">
            <v>67.62</v>
          </cell>
        </row>
        <row r="185">
          <cell r="A185">
            <v>31503</v>
          </cell>
          <cell r="B185">
            <v>5.22</v>
          </cell>
          <cell r="C185">
            <v>25.17</v>
          </cell>
          <cell r="D185">
            <v>71.11</v>
          </cell>
        </row>
        <row r="186">
          <cell r="A186">
            <v>31533</v>
          </cell>
          <cell r="B186">
            <v>5.56</v>
          </cell>
          <cell r="C186">
            <v>32.130000000000003</v>
          </cell>
          <cell r="D186">
            <v>76.44</v>
          </cell>
        </row>
        <row r="187">
          <cell r="A187">
            <v>31564</v>
          </cell>
          <cell r="B187">
            <v>6.42</v>
          </cell>
          <cell r="C187">
            <v>40.61</v>
          </cell>
          <cell r="D187">
            <v>83.17</v>
          </cell>
        </row>
        <row r="188">
          <cell r="A188">
            <v>31594</v>
          </cell>
          <cell r="B188">
            <v>4.99</v>
          </cell>
          <cell r="C188">
            <v>47.63</v>
          </cell>
          <cell r="D188">
            <v>85.84</v>
          </cell>
        </row>
        <row r="189">
          <cell r="A189">
            <v>31625</v>
          </cell>
          <cell r="B189">
            <v>7.97</v>
          </cell>
          <cell r="C189">
            <v>59.4</v>
          </cell>
          <cell r="D189">
            <v>92.25</v>
          </cell>
        </row>
        <row r="190">
          <cell r="A190">
            <v>31656</v>
          </cell>
          <cell r="B190">
            <v>6</v>
          </cell>
          <cell r="C190">
            <v>68.959999999999994</v>
          </cell>
          <cell r="D190">
            <v>95.96</v>
          </cell>
        </row>
        <row r="191">
          <cell r="A191">
            <v>31686</v>
          </cell>
          <cell r="B191">
            <v>5.72</v>
          </cell>
          <cell r="C191">
            <v>78.62</v>
          </cell>
          <cell r="D191">
            <v>99.58</v>
          </cell>
        </row>
        <row r="192">
          <cell r="A192">
            <v>31717</v>
          </cell>
          <cell r="B192">
            <v>6.76</v>
          </cell>
          <cell r="C192">
            <v>90.69</v>
          </cell>
          <cell r="D192">
            <v>103.67</v>
          </cell>
        </row>
        <row r="193">
          <cell r="A193">
            <v>31747</v>
          </cell>
          <cell r="B193">
            <v>7.9</v>
          </cell>
          <cell r="C193">
            <v>105.75</v>
          </cell>
          <cell r="D193">
            <v>105.75</v>
          </cell>
        </row>
        <row r="194">
          <cell r="A194">
            <v>31778</v>
          </cell>
          <cell r="B194">
            <v>8.1</v>
          </cell>
          <cell r="C194">
            <v>8.1</v>
          </cell>
          <cell r="D194">
            <v>104.34</v>
          </cell>
        </row>
        <row r="195">
          <cell r="A195">
            <v>31809</v>
          </cell>
          <cell r="B195">
            <v>7.22</v>
          </cell>
          <cell r="C195">
            <v>15.9</v>
          </cell>
          <cell r="D195">
            <v>109.76</v>
          </cell>
        </row>
        <row r="196">
          <cell r="A196">
            <v>31837</v>
          </cell>
          <cell r="B196">
            <v>6.61</v>
          </cell>
          <cell r="C196">
            <v>23.56</v>
          </cell>
          <cell r="D196">
            <v>113.69</v>
          </cell>
        </row>
        <row r="197">
          <cell r="A197">
            <v>31868</v>
          </cell>
          <cell r="B197">
            <v>8.75</v>
          </cell>
          <cell r="C197">
            <v>34.369999999999997</v>
          </cell>
          <cell r="D197">
            <v>120.86</v>
          </cell>
        </row>
        <row r="198">
          <cell r="A198">
            <v>31898</v>
          </cell>
          <cell r="B198">
            <v>7.54</v>
          </cell>
          <cell r="C198">
            <v>44.5</v>
          </cell>
          <cell r="D198">
            <v>125</v>
          </cell>
        </row>
        <row r="199">
          <cell r="A199">
            <v>31929</v>
          </cell>
          <cell r="B199">
            <v>7.23</v>
          </cell>
          <cell r="C199">
            <v>54.95</v>
          </cell>
          <cell r="D199">
            <v>126.73</v>
          </cell>
        </row>
        <row r="200">
          <cell r="A200">
            <v>31959</v>
          </cell>
          <cell r="B200">
            <v>8.1</v>
          </cell>
          <cell r="C200">
            <v>67.5</v>
          </cell>
          <cell r="D200">
            <v>133.44</v>
          </cell>
        </row>
        <row r="201">
          <cell r="A201">
            <v>31990</v>
          </cell>
          <cell r="B201">
            <v>8.17</v>
          </cell>
          <cell r="C201">
            <v>81.19</v>
          </cell>
          <cell r="D201">
            <v>133.88</v>
          </cell>
        </row>
        <row r="202">
          <cell r="A202">
            <v>32021</v>
          </cell>
          <cell r="B202">
            <v>6.59</v>
          </cell>
          <cell r="C202">
            <v>93.13</v>
          </cell>
          <cell r="D202">
            <v>135.18</v>
          </cell>
        </row>
        <row r="203">
          <cell r="A203">
            <v>32051</v>
          </cell>
          <cell r="B203">
            <v>8.33</v>
          </cell>
          <cell r="C203">
            <v>109.22</v>
          </cell>
          <cell r="D203">
            <v>141</v>
          </cell>
        </row>
        <row r="204">
          <cell r="A204">
            <v>32082</v>
          </cell>
          <cell r="B204">
            <v>7.93</v>
          </cell>
          <cell r="C204">
            <v>125.82</v>
          </cell>
          <cell r="D204">
            <v>143.65</v>
          </cell>
        </row>
        <row r="205">
          <cell r="A205">
            <v>32112</v>
          </cell>
          <cell r="B205">
            <v>14.77</v>
          </cell>
          <cell r="C205">
            <v>159.16999999999999</v>
          </cell>
          <cell r="D205">
            <v>159.16999999999999</v>
          </cell>
        </row>
        <row r="206">
          <cell r="A206">
            <v>32143</v>
          </cell>
          <cell r="B206">
            <v>15.46</v>
          </cell>
          <cell r="C206">
            <v>15.46</v>
          </cell>
          <cell r="D206">
            <v>176.83</v>
          </cell>
        </row>
        <row r="207">
          <cell r="A207">
            <v>32174</v>
          </cell>
          <cell r="B207">
            <v>8.34</v>
          </cell>
          <cell r="C207">
            <v>25.09</v>
          </cell>
          <cell r="D207">
            <v>179.73</v>
          </cell>
        </row>
        <row r="208">
          <cell r="A208">
            <v>32203</v>
          </cell>
          <cell r="B208">
            <v>5.12</v>
          </cell>
          <cell r="C208">
            <v>31.5</v>
          </cell>
          <cell r="D208">
            <v>175.83</v>
          </cell>
        </row>
        <row r="209">
          <cell r="A209">
            <v>32234</v>
          </cell>
          <cell r="B209">
            <v>3.08</v>
          </cell>
          <cell r="C209">
            <v>35.549999999999997</v>
          </cell>
          <cell r="D209">
            <v>161.44</v>
          </cell>
        </row>
        <row r="210">
          <cell r="A210">
            <v>32264</v>
          </cell>
          <cell r="B210">
            <v>1.93</v>
          </cell>
          <cell r="C210">
            <v>38.17</v>
          </cell>
          <cell r="D210">
            <v>147.82</v>
          </cell>
        </row>
        <row r="211">
          <cell r="A211">
            <v>32295</v>
          </cell>
          <cell r="B211">
            <v>2.04</v>
          </cell>
          <cell r="C211">
            <v>40.99</v>
          </cell>
          <cell r="D211">
            <v>135.81</v>
          </cell>
        </row>
        <row r="212">
          <cell r="A212">
            <v>32325</v>
          </cell>
          <cell r="B212">
            <v>1.67</v>
          </cell>
          <cell r="C212">
            <v>43.34</v>
          </cell>
          <cell r="D212">
            <v>121.79</v>
          </cell>
        </row>
        <row r="213">
          <cell r="A213">
            <v>32356</v>
          </cell>
          <cell r="B213">
            <v>0.92</v>
          </cell>
          <cell r="C213">
            <v>44.66</v>
          </cell>
          <cell r="D213">
            <v>106.92</v>
          </cell>
        </row>
        <row r="214">
          <cell r="A214">
            <v>32387</v>
          </cell>
          <cell r="B214">
            <v>0.56999999999999995</v>
          </cell>
          <cell r="C214">
            <v>45.49</v>
          </cell>
          <cell r="D214">
            <v>95.24</v>
          </cell>
        </row>
        <row r="215">
          <cell r="A215">
            <v>32417</v>
          </cell>
          <cell r="B215">
            <v>0.76</v>
          </cell>
          <cell r="C215">
            <v>46.6</v>
          </cell>
          <cell r="D215">
            <v>81.59</v>
          </cell>
        </row>
        <row r="216">
          <cell r="A216">
            <v>32448</v>
          </cell>
          <cell r="B216">
            <v>1.34</v>
          </cell>
          <cell r="C216">
            <v>48.56</v>
          </cell>
          <cell r="D216">
            <v>70.5</v>
          </cell>
        </row>
        <row r="217">
          <cell r="A217">
            <v>32478</v>
          </cell>
          <cell r="B217">
            <v>2.09</v>
          </cell>
          <cell r="C217">
            <v>51.66</v>
          </cell>
          <cell r="D217">
            <v>51.66</v>
          </cell>
        </row>
        <row r="218">
          <cell r="A218">
            <v>32509</v>
          </cell>
          <cell r="B218">
            <v>2.4500000000000002</v>
          </cell>
          <cell r="C218">
            <v>2.4500000000000002</v>
          </cell>
          <cell r="D218">
            <v>34.56</v>
          </cell>
        </row>
        <row r="219">
          <cell r="A219">
            <v>32540</v>
          </cell>
          <cell r="B219">
            <v>1.36</v>
          </cell>
          <cell r="C219">
            <v>3.84</v>
          </cell>
          <cell r="D219">
            <v>25.89</v>
          </cell>
        </row>
        <row r="220">
          <cell r="A220">
            <v>32568</v>
          </cell>
          <cell r="B220">
            <v>1.08</v>
          </cell>
          <cell r="C220">
            <v>4.96</v>
          </cell>
          <cell r="D220">
            <v>21.05</v>
          </cell>
        </row>
        <row r="221">
          <cell r="A221">
            <v>32599</v>
          </cell>
          <cell r="B221">
            <v>1.5</v>
          </cell>
          <cell r="C221">
            <v>6.53</v>
          </cell>
          <cell r="D221">
            <v>19.2</v>
          </cell>
        </row>
        <row r="222">
          <cell r="A222">
            <v>32629</v>
          </cell>
          <cell r="B222">
            <v>1.38</v>
          </cell>
          <cell r="C222">
            <v>8</v>
          </cell>
          <cell r="D222">
            <v>18.54</v>
          </cell>
        </row>
        <row r="223">
          <cell r="A223">
            <v>32660</v>
          </cell>
          <cell r="B223">
            <v>1.21</v>
          </cell>
          <cell r="C223">
            <v>9.31</v>
          </cell>
          <cell r="D223">
            <v>17.579999999999998</v>
          </cell>
        </row>
        <row r="224">
          <cell r="A224">
            <v>32690</v>
          </cell>
          <cell r="B224">
            <v>1</v>
          </cell>
          <cell r="C224">
            <v>10.41</v>
          </cell>
          <cell r="D224">
            <v>16.809999999999999</v>
          </cell>
        </row>
        <row r="225">
          <cell r="A225">
            <v>32721</v>
          </cell>
          <cell r="B225">
            <v>0.95</v>
          </cell>
          <cell r="C225">
            <v>11.46</v>
          </cell>
          <cell r="D225">
            <v>16.850000000000001</v>
          </cell>
        </row>
        <row r="226">
          <cell r="A226">
            <v>32752</v>
          </cell>
          <cell r="B226">
            <v>0.96</v>
          </cell>
          <cell r="C226">
            <v>12.52</v>
          </cell>
          <cell r="D226">
            <v>17.3</v>
          </cell>
        </row>
        <row r="227">
          <cell r="A227">
            <v>32782</v>
          </cell>
          <cell r="B227">
            <v>1.48</v>
          </cell>
          <cell r="C227">
            <v>14.19</v>
          </cell>
          <cell r="D227">
            <v>18.13</v>
          </cell>
        </row>
        <row r="228">
          <cell r="A228">
            <v>32813</v>
          </cell>
          <cell r="B228">
            <v>1.4</v>
          </cell>
          <cell r="C228">
            <v>15.79</v>
          </cell>
          <cell r="D228">
            <v>18.21</v>
          </cell>
        </row>
        <row r="229">
          <cell r="A229">
            <v>32843</v>
          </cell>
          <cell r="B229">
            <v>3.37</v>
          </cell>
          <cell r="C229">
            <v>19.7</v>
          </cell>
          <cell r="D229">
            <v>19.7</v>
          </cell>
        </row>
        <row r="230">
          <cell r="A230">
            <v>32874</v>
          </cell>
          <cell r="B230">
            <v>4.83</v>
          </cell>
          <cell r="C230">
            <v>4.83</v>
          </cell>
          <cell r="D230">
            <v>22.48</v>
          </cell>
        </row>
        <row r="231">
          <cell r="A231">
            <v>32905</v>
          </cell>
          <cell r="B231">
            <v>2.2599999999999998</v>
          </cell>
          <cell r="C231">
            <v>7.2</v>
          </cell>
          <cell r="D231">
            <v>23.57</v>
          </cell>
        </row>
        <row r="232">
          <cell r="A232">
            <v>32933</v>
          </cell>
          <cell r="B232">
            <v>1.76</v>
          </cell>
          <cell r="C232">
            <v>9.09</v>
          </cell>
          <cell r="D232">
            <v>24.4</v>
          </cell>
        </row>
        <row r="233">
          <cell r="A233">
            <v>32964</v>
          </cell>
          <cell r="B233">
            <v>1.52</v>
          </cell>
          <cell r="C233">
            <v>10.75</v>
          </cell>
          <cell r="D233">
            <v>24.43</v>
          </cell>
        </row>
        <row r="234">
          <cell r="A234">
            <v>32994</v>
          </cell>
          <cell r="B234">
            <v>1.75</v>
          </cell>
          <cell r="C234">
            <v>12.68</v>
          </cell>
          <cell r="D234">
            <v>24.89</v>
          </cell>
        </row>
        <row r="235">
          <cell r="A235">
            <v>33025</v>
          </cell>
          <cell r="B235">
            <v>2.2000000000000002</v>
          </cell>
          <cell r="C235">
            <v>15.16</v>
          </cell>
          <cell r="D235">
            <v>26.11</v>
          </cell>
        </row>
        <row r="236">
          <cell r="A236">
            <v>33055</v>
          </cell>
          <cell r="B236">
            <v>1.82</v>
          </cell>
          <cell r="C236">
            <v>17.260000000000002</v>
          </cell>
          <cell r="D236">
            <v>27.13</v>
          </cell>
        </row>
        <row r="237">
          <cell r="A237">
            <v>33086</v>
          </cell>
          <cell r="B237">
            <v>1.7</v>
          </cell>
          <cell r="C237">
            <v>19.260000000000002</v>
          </cell>
          <cell r="D237">
            <v>28.08</v>
          </cell>
        </row>
        <row r="238">
          <cell r="A238">
            <v>33117</v>
          </cell>
          <cell r="B238">
            <v>1.43</v>
          </cell>
          <cell r="C238">
            <v>20.96</v>
          </cell>
          <cell r="D238">
            <v>28.68</v>
          </cell>
        </row>
        <row r="239">
          <cell r="A239">
            <v>33147</v>
          </cell>
          <cell r="B239">
            <v>1.44</v>
          </cell>
          <cell r="C239">
            <v>22.7</v>
          </cell>
          <cell r="D239">
            <v>28.62</v>
          </cell>
        </row>
        <row r="240">
          <cell r="A240">
            <v>33178</v>
          </cell>
          <cell r="B240">
            <v>2.66</v>
          </cell>
          <cell r="C240">
            <v>25.96</v>
          </cell>
          <cell r="D240">
            <v>30.21</v>
          </cell>
        </row>
        <row r="241">
          <cell r="A241">
            <v>33208</v>
          </cell>
          <cell r="B241">
            <v>3.15</v>
          </cell>
          <cell r="C241">
            <v>29.93</v>
          </cell>
          <cell r="D241">
            <v>29.93</v>
          </cell>
        </row>
        <row r="242">
          <cell r="A242">
            <v>33239</v>
          </cell>
          <cell r="B242">
            <v>2.5499999999999998</v>
          </cell>
          <cell r="C242">
            <v>2.5499999999999998</v>
          </cell>
          <cell r="D242">
            <v>27.11</v>
          </cell>
        </row>
        <row r="243">
          <cell r="A243">
            <v>33270</v>
          </cell>
          <cell r="B243">
            <v>1.75</v>
          </cell>
          <cell r="C243">
            <v>4.34</v>
          </cell>
          <cell r="D243">
            <v>26.46</v>
          </cell>
        </row>
        <row r="244">
          <cell r="A244">
            <v>33298</v>
          </cell>
          <cell r="B244">
            <v>1.43</v>
          </cell>
          <cell r="C244">
            <v>5.83</v>
          </cell>
          <cell r="D244">
            <v>26.04</v>
          </cell>
        </row>
        <row r="245">
          <cell r="A245">
            <v>33329</v>
          </cell>
          <cell r="B245">
            <v>1.05</v>
          </cell>
          <cell r="C245">
            <v>6.94</v>
          </cell>
          <cell r="D245">
            <v>25.45</v>
          </cell>
        </row>
        <row r="246">
          <cell r="A246">
            <v>33359</v>
          </cell>
          <cell r="B246">
            <v>0.98</v>
          </cell>
          <cell r="C246">
            <v>7.98</v>
          </cell>
          <cell r="D246">
            <v>24.51</v>
          </cell>
        </row>
        <row r="247">
          <cell r="A247">
            <v>33390</v>
          </cell>
          <cell r="B247">
            <v>1.05</v>
          </cell>
          <cell r="C247">
            <v>9.11</v>
          </cell>
          <cell r="D247">
            <v>23.1</v>
          </cell>
        </row>
        <row r="248">
          <cell r="A248">
            <v>33420</v>
          </cell>
          <cell r="B248">
            <v>0.88</v>
          </cell>
          <cell r="C248">
            <v>10.08</v>
          </cell>
          <cell r="D248">
            <v>21.97</v>
          </cell>
        </row>
        <row r="249">
          <cell r="A249">
            <v>33451</v>
          </cell>
          <cell r="B249">
            <v>0.7</v>
          </cell>
          <cell r="C249">
            <v>10.84</v>
          </cell>
          <cell r="D249">
            <v>20.76</v>
          </cell>
        </row>
        <row r="250">
          <cell r="A250">
            <v>33482</v>
          </cell>
          <cell r="B250">
            <v>1</v>
          </cell>
          <cell r="C250">
            <v>11.95</v>
          </cell>
          <cell r="D250">
            <v>20.25</v>
          </cell>
        </row>
        <row r="251">
          <cell r="A251">
            <v>33512</v>
          </cell>
          <cell r="B251">
            <v>1.1599999999999999</v>
          </cell>
          <cell r="C251">
            <v>13.25</v>
          </cell>
          <cell r="D251">
            <v>19.920000000000002</v>
          </cell>
        </row>
        <row r="252">
          <cell r="A252">
            <v>33543</v>
          </cell>
          <cell r="B252">
            <v>2.48</v>
          </cell>
          <cell r="C252">
            <v>16.059999999999999</v>
          </cell>
          <cell r="D252">
            <v>19.72</v>
          </cell>
        </row>
        <row r="253">
          <cell r="A253">
            <v>33573</v>
          </cell>
          <cell r="B253">
            <v>2.35</v>
          </cell>
          <cell r="C253">
            <v>18.79</v>
          </cell>
          <cell r="D253">
            <v>18.79</v>
          </cell>
        </row>
        <row r="254">
          <cell r="A254">
            <v>33604</v>
          </cell>
          <cell r="B254">
            <v>1.82</v>
          </cell>
          <cell r="C254">
            <v>1.82</v>
          </cell>
          <cell r="D254">
            <v>17.95</v>
          </cell>
        </row>
        <row r="255">
          <cell r="A255">
            <v>33635</v>
          </cell>
          <cell r="B255">
            <v>1.18</v>
          </cell>
          <cell r="C255">
            <v>3.02</v>
          </cell>
          <cell r="D255">
            <v>17.3</v>
          </cell>
        </row>
        <row r="256">
          <cell r="A256">
            <v>33664</v>
          </cell>
          <cell r="B256">
            <v>1.02</v>
          </cell>
          <cell r="C256">
            <v>4.07</v>
          </cell>
          <cell r="D256">
            <v>16.82</v>
          </cell>
        </row>
        <row r="257">
          <cell r="A257">
            <v>33695</v>
          </cell>
          <cell r="B257">
            <v>0.89</v>
          </cell>
          <cell r="C257">
            <v>5</v>
          </cell>
          <cell r="D257">
            <v>16.64</v>
          </cell>
        </row>
        <row r="258">
          <cell r="A258">
            <v>33725</v>
          </cell>
          <cell r="B258">
            <v>0.66</v>
          </cell>
          <cell r="C258">
            <v>5.69</v>
          </cell>
          <cell r="D258">
            <v>16.28</v>
          </cell>
        </row>
        <row r="259">
          <cell r="A259">
            <v>33756</v>
          </cell>
          <cell r="B259">
            <v>0.68</v>
          </cell>
          <cell r="C259">
            <v>6.41</v>
          </cell>
          <cell r="D259">
            <v>15.85</v>
          </cell>
        </row>
        <row r="260">
          <cell r="A260">
            <v>33786</v>
          </cell>
          <cell r="B260">
            <v>0.63</v>
          </cell>
          <cell r="C260">
            <v>7.08</v>
          </cell>
          <cell r="D260">
            <v>15.56</v>
          </cell>
        </row>
        <row r="261">
          <cell r="A261">
            <v>33817</v>
          </cell>
          <cell r="B261">
            <v>0.61</v>
          </cell>
          <cell r="C261">
            <v>7.74</v>
          </cell>
          <cell r="D261">
            <v>15.46</v>
          </cell>
        </row>
        <row r="262">
          <cell r="A262">
            <v>33848</v>
          </cell>
          <cell r="B262">
            <v>0.87</v>
          </cell>
          <cell r="C262">
            <v>8.67</v>
          </cell>
          <cell r="D262">
            <v>15.32</v>
          </cell>
        </row>
        <row r="263">
          <cell r="A263">
            <v>33878</v>
          </cell>
          <cell r="B263">
            <v>0.72</v>
          </cell>
          <cell r="C263">
            <v>9.4600000000000009</v>
          </cell>
          <cell r="D263">
            <v>14.82</v>
          </cell>
        </row>
        <row r="264">
          <cell r="A264">
            <v>33909</v>
          </cell>
          <cell r="B264">
            <v>0.83</v>
          </cell>
          <cell r="C264">
            <v>10.37</v>
          </cell>
          <cell r="D264">
            <v>12.96</v>
          </cell>
        </row>
        <row r="265">
          <cell r="A265">
            <v>33939</v>
          </cell>
          <cell r="B265">
            <v>1.42</v>
          </cell>
          <cell r="C265">
            <v>11.94</v>
          </cell>
          <cell r="D265">
            <v>11.94</v>
          </cell>
        </row>
        <row r="266">
          <cell r="A266">
            <v>33970</v>
          </cell>
          <cell r="B266">
            <v>1.25</v>
          </cell>
          <cell r="C266">
            <v>1.25</v>
          </cell>
          <cell r="D266">
            <v>11.32</v>
          </cell>
        </row>
        <row r="267">
          <cell r="A267">
            <v>34001</v>
          </cell>
          <cell r="B267">
            <v>0.82</v>
          </cell>
          <cell r="C267">
            <v>2.08</v>
          </cell>
          <cell r="D267">
            <v>10.91</v>
          </cell>
        </row>
        <row r="268">
          <cell r="A268">
            <v>34029</v>
          </cell>
          <cell r="B268">
            <v>0.57999999999999996</v>
          </cell>
          <cell r="C268">
            <v>2.68</v>
          </cell>
          <cell r="D268">
            <v>10.44</v>
          </cell>
        </row>
        <row r="269">
          <cell r="A269">
            <v>34060</v>
          </cell>
          <cell r="B269">
            <v>0.57999999999999996</v>
          </cell>
          <cell r="C269">
            <v>3.27</v>
          </cell>
          <cell r="D269">
            <v>10.09</v>
          </cell>
        </row>
        <row r="270">
          <cell r="A270">
            <v>34090</v>
          </cell>
          <cell r="B270">
            <v>0.56999999999999995</v>
          </cell>
          <cell r="C270">
            <v>3.86</v>
          </cell>
          <cell r="D270">
            <v>10</v>
          </cell>
        </row>
        <row r="271">
          <cell r="A271">
            <v>34121</v>
          </cell>
          <cell r="B271">
            <v>0.56000000000000005</v>
          </cell>
          <cell r="C271">
            <v>4.4400000000000004</v>
          </cell>
          <cell r="D271">
            <v>9.8699999999999992</v>
          </cell>
        </row>
        <row r="272">
          <cell r="A272">
            <v>34151</v>
          </cell>
          <cell r="B272">
            <v>0.48</v>
          </cell>
          <cell r="C272">
            <v>4.9400000000000004</v>
          </cell>
          <cell r="D272">
            <v>9.6999999999999993</v>
          </cell>
        </row>
        <row r="273">
          <cell r="A273">
            <v>34182</v>
          </cell>
          <cell r="B273">
            <v>0.54</v>
          </cell>
          <cell r="C273">
            <v>5.51</v>
          </cell>
          <cell r="D273">
            <v>9.6199999999999992</v>
          </cell>
        </row>
        <row r="274">
          <cell r="A274">
            <v>34213</v>
          </cell>
          <cell r="B274">
            <v>0.74</v>
          </cell>
          <cell r="C274">
            <v>6.29</v>
          </cell>
          <cell r="D274">
            <v>9.48</v>
          </cell>
        </row>
        <row r="275">
          <cell r="A275">
            <v>34243</v>
          </cell>
          <cell r="B275">
            <v>0.41</v>
          </cell>
          <cell r="C275">
            <v>6.72</v>
          </cell>
          <cell r="D275">
            <v>9.14</v>
          </cell>
        </row>
        <row r="276">
          <cell r="A276">
            <v>34274</v>
          </cell>
          <cell r="B276">
            <v>0.44</v>
          </cell>
          <cell r="C276">
            <v>7.19</v>
          </cell>
          <cell r="D276">
            <v>8.7200000000000006</v>
          </cell>
        </row>
        <row r="277">
          <cell r="A277">
            <v>34304</v>
          </cell>
          <cell r="B277">
            <v>0.76</v>
          </cell>
          <cell r="C277">
            <v>8.01</v>
          </cell>
          <cell r="D277">
            <v>8.01</v>
          </cell>
        </row>
        <row r="278">
          <cell r="A278">
            <v>34335</v>
          </cell>
          <cell r="B278">
            <v>0.78</v>
          </cell>
          <cell r="C278">
            <v>0.78</v>
          </cell>
          <cell r="D278">
            <v>7.5</v>
          </cell>
        </row>
        <row r="279">
          <cell r="A279">
            <v>34366</v>
          </cell>
          <cell r="B279">
            <v>0.51</v>
          </cell>
          <cell r="C279">
            <v>1.29</v>
          </cell>
          <cell r="D279">
            <v>7.18</v>
          </cell>
        </row>
        <row r="280">
          <cell r="A280">
            <v>34394</v>
          </cell>
          <cell r="B280">
            <v>0.51</v>
          </cell>
          <cell r="C280">
            <v>1.81</v>
          </cell>
          <cell r="D280">
            <v>7.1</v>
          </cell>
        </row>
        <row r="281">
          <cell r="A281">
            <v>34425</v>
          </cell>
          <cell r="B281">
            <v>0.49</v>
          </cell>
          <cell r="C281">
            <v>2.31</v>
          </cell>
          <cell r="D281">
            <v>7.01</v>
          </cell>
        </row>
        <row r="282">
          <cell r="A282">
            <v>34455</v>
          </cell>
          <cell r="B282">
            <v>0.48</v>
          </cell>
          <cell r="C282">
            <v>2.81</v>
          </cell>
          <cell r="D282">
            <v>6.92</v>
          </cell>
        </row>
        <row r="283">
          <cell r="A283">
            <v>34486</v>
          </cell>
          <cell r="B283">
            <v>0.5</v>
          </cell>
          <cell r="C283">
            <v>3.32</v>
          </cell>
          <cell r="D283">
            <v>6.85</v>
          </cell>
        </row>
        <row r="284">
          <cell r="A284">
            <v>34516</v>
          </cell>
          <cell r="B284">
            <v>0.44</v>
          </cell>
          <cell r="C284">
            <v>3.78</v>
          </cell>
          <cell r="D284">
            <v>6.81</v>
          </cell>
        </row>
        <row r="285">
          <cell r="A285">
            <v>34547</v>
          </cell>
          <cell r="B285">
            <v>0.47</v>
          </cell>
          <cell r="C285">
            <v>4.26</v>
          </cell>
          <cell r="D285">
            <v>6.74</v>
          </cell>
        </row>
        <row r="286">
          <cell r="A286">
            <v>34578</v>
          </cell>
          <cell r="B286">
            <v>0.71</v>
          </cell>
          <cell r="C286">
            <v>5.01</v>
          </cell>
          <cell r="D286">
            <v>6.71</v>
          </cell>
        </row>
        <row r="287">
          <cell r="A287">
            <v>34608</v>
          </cell>
          <cell r="B287">
            <v>0.52</v>
          </cell>
          <cell r="C287">
            <v>5.56</v>
          </cell>
          <cell r="D287">
            <v>6.83</v>
          </cell>
        </row>
        <row r="288">
          <cell r="A288">
            <v>34639</v>
          </cell>
          <cell r="B288">
            <v>0.53</v>
          </cell>
          <cell r="C288">
            <v>6.12</v>
          </cell>
          <cell r="D288">
            <v>6.93</v>
          </cell>
        </row>
        <row r="289">
          <cell r="A289">
            <v>34669</v>
          </cell>
          <cell r="B289">
            <v>0.88</v>
          </cell>
          <cell r="C289">
            <v>7.05</v>
          </cell>
          <cell r="D289">
            <v>7.05</v>
          </cell>
        </row>
        <row r="290">
          <cell r="A290">
            <v>34700</v>
          </cell>
          <cell r="B290">
            <v>3.76</v>
          </cell>
          <cell r="C290">
            <v>3.76</v>
          </cell>
          <cell r="D290">
            <v>10.23</v>
          </cell>
        </row>
        <row r="291">
          <cell r="A291">
            <v>34731</v>
          </cell>
          <cell r="B291">
            <v>4.24</v>
          </cell>
          <cell r="C291">
            <v>8.16</v>
          </cell>
          <cell r="D291">
            <v>14.31</v>
          </cell>
        </row>
        <row r="292">
          <cell r="A292">
            <v>34759</v>
          </cell>
          <cell r="B292">
            <v>5.9</v>
          </cell>
          <cell r="C292">
            <v>14.54</v>
          </cell>
          <cell r="D292">
            <v>20.43</v>
          </cell>
        </row>
        <row r="293">
          <cell r="A293">
            <v>34790</v>
          </cell>
          <cell r="B293">
            <v>7.97</v>
          </cell>
          <cell r="C293">
            <v>23.66</v>
          </cell>
          <cell r="D293">
            <v>29.39</v>
          </cell>
        </row>
        <row r="294">
          <cell r="A294">
            <v>34820</v>
          </cell>
          <cell r="B294">
            <v>4.18</v>
          </cell>
          <cell r="C294">
            <v>28.83</v>
          </cell>
          <cell r="D294">
            <v>34.15</v>
          </cell>
        </row>
        <row r="295">
          <cell r="A295">
            <v>34851</v>
          </cell>
          <cell r="B295">
            <v>3.17</v>
          </cell>
          <cell r="C295">
            <v>32.92</v>
          </cell>
          <cell r="D295">
            <v>37.72</v>
          </cell>
        </row>
        <row r="296">
          <cell r="A296">
            <v>34881</v>
          </cell>
          <cell r="B296">
            <v>2.04</v>
          </cell>
          <cell r="C296">
            <v>35.630000000000003</v>
          </cell>
          <cell r="D296">
            <v>39.909999999999997</v>
          </cell>
        </row>
        <row r="297">
          <cell r="A297">
            <v>34912</v>
          </cell>
          <cell r="B297">
            <v>1.66</v>
          </cell>
          <cell r="C297">
            <v>37.880000000000003</v>
          </cell>
          <cell r="D297">
            <v>41.57</v>
          </cell>
        </row>
        <row r="298">
          <cell r="A298">
            <v>34943</v>
          </cell>
          <cell r="B298">
            <v>2.0699999999999998</v>
          </cell>
          <cell r="C298">
            <v>40.729999999999997</v>
          </cell>
          <cell r="D298">
            <v>43.48</v>
          </cell>
        </row>
        <row r="299">
          <cell r="A299">
            <v>34973</v>
          </cell>
          <cell r="B299">
            <v>2.06</v>
          </cell>
          <cell r="C299">
            <v>43.63</v>
          </cell>
          <cell r="D299">
            <v>45.66</v>
          </cell>
        </row>
        <row r="300">
          <cell r="A300">
            <v>35004</v>
          </cell>
          <cell r="B300">
            <v>2.4700000000000002</v>
          </cell>
          <cell r="C300">
            <v>47.17</v>
          </cell>
          <cell r="D300">
            <v>48.46</v>
          </cell>
        </row>
        <row r="301">
          <cell r="A301">
            <v>35034</v>
          </cell>
          <cell r="B301">
            <v>3.26</v>
          </cell>
          <cell r="C301">
            <v>51.97</v>
          </cell>
          <cell r="D301">
            <v>51.97</v>
          </cell>
        </row>
        <row r="302">
          <cell r="A302">
            <v>35065</v>
          </cell>
          <cell r="B302">
            <v>3.59</v>
          </cell>
          <cell r="C302">
            <v>3.59</v>
          </cell>
          <cell r="D302">
            <v>51.72</v>
          </cell>
        </row>
        <row r="303">
          <cell r="A303">
            <v>35096</v>
          </cell>
          <cell r="B303">
            <v>2.33</v>
          </cell>
          <cell r="C303">
            <v>6.01</v>
          </cell>
          <cell r="D303">
            <v>48.95</v>
          </cell>
        </row>
        <row r="304">
          <cell r="A304">
            <v>35125</v>
          </cell>
          <cell r="B304">
            <v>2.2000000000000002</v>
          </cell>
          <cell r="C304">
            <v>8.35</v>
          </cell>
          <cell r="D304">
            <v>43.75</v>
          </cell>
        </row>
        <row r="305">
          <cell r="A305">
            <v>35156</v>
          </cell>
          <cell r="B305">
            <v>2.84</v>
          </cell>
          <cell r="C305">
            <v>11.43</v>
          </cell>
          <cell r="D305">
            <v>36.93</v>
          </cell>
        </row>
        <row r="306">
          <cell r="A306">
            <v>35186</v>
          </cell>
          <cell r="B306">
            <v>1.82</v>
          </cell>
          <cell r="C306">
            <v>13.46</v>
          </cell>
          <cell r="D306">
            <v>33.83</v>
          </cell>
        </row>
        <row r="307">
          <cell r="A307">
            <v>35217</v>
          </cell>
          <cell r="B307">
            <v>1.63</v>
          </cell>
          <cell r="C307">
            <v>15.31</v>
          </cell>
          <cell r="D307">
            <v>31.82</v>
          </cell>
        </row>
        <row r="308">
          <cell r="A308">
            <v>35247</v>
          </cell>
          <cell r="B308">
            <v>1.42</v>
          </cell>
          <cell r="C308">
            <v>16.940000000000001</v>
          </cell>
          <cell r="D308">
            <v>31.03</v>
          </cell>
        </row>
        <row r="309">
          <cell r="A309">
            <v>35278</v>
          </cell>
          <cell r="B309">
            <v>1.33</v>
          </cell>
          <cell r="C309">
            <v>18.5</v>
          </cell>
          <cell r="D309">
            <v>30.6</v>
          </cell>
        </row>
        <row r="310">
          <cell r="A310">
            <v>35309</v>
          </cell>
          <cell r="B310">
            <v>1.6</v>
          </cell>
          <cell r="C310">
            <v>20.39</v>
          </cell>
          <cell r="D310">
            <v>30</v>
          </cell>
        </row>
        <row r="311">
          <cell r="A311">
            <v>35339</v>
          </cell>
          <cell r="B311">
            <v>1.25</v>
          </cell>
          <cell r="C311">
            <v>21.9</v>
          </cell>
          <cell r="D311">
            <v>28.97</v>
          </cell>
        </row>
        <row r="312">
          <cell r="A312">
            <v>35370</v>
          </cell>
          <cell r="B312">
            <v>1.52</v>
          </cell>
          <cell r="C312">
            <v>23.74</v>
          </cell>
          <cell r="D312">
            <v>27.77</v>
          </cell>
        </row>
        <row r="313">
          <cell r="A313">
            <v>35400</v>
          </cell>
          <cell r="B313">
            <v>3.2</v>
          </cell>
          <cell r="C313">
            <v>27.7</v>
          </cell>
          <cell r="D313">
            <v>27.7</v>
          </cell>
        </row>
        <row r="314">
          <cell r="A314">
            <v>35431</v>
          </cell>
          <cell r="B314">
            <v>2.57</v>
          </cell>
          <cell r="C314">
            <v>2.57</v>
          </cell>
          <cell r="D314">
            <v>26.44</v>
          </cell>
        </row>
        <row r="315">
          <cell r="A315">
            <v>35462</v>
          </cell>
          <cell r="B315">
            <v>1.68</v>
          </cell>
          <cell r="C315">
            <v>4.3</v>
          </cell>
          <cell r="D315">
            <v>25.64</v>
          </cell>
        </row>
        <row r="316">
          <cell r="A316">
            <v>35490</v>
          </cell>
          <cell r="B316">
            <v>1.24</v>
          </cell>
          <cell r="C316">
            <v>5.59</v>
          </cell>
          <cell r="D316">
            <v>24.46</v>
          </cell>
        </row>
        <row r="317">
          <cell r="A317">
            <v>35521</v>
          </cell>
          <cell r="B317">
            <v>1.08</v>
          </cell>
          <cell r="C317">
            <v>6.73</v>
          </cell>
          <cell r="D317">
            <v>22.33</v>
          </cell>
        </row>
        <row r="318">
          <cell r="A318">
            <v>35551</v>
          </cell>
          <cell r="B318">
            <v>0.91</v>
          </cell>
          <cell r="C318">
            <v>7.71</v>
          </cell>
          <cell r="D318">
            <v>21.23</v>
          </cell>
        </row>
        <row r="319">
          <cell r="A319">
            <v>35582</v>
          </cell>
          <cell r="B319">
            <v>0.89</v>
          </cell>
          <cell r="C319">
            <v>8.66</v>
          </cell>
          <cell r="D319">
            <v>20.350000000000001</v>
          </cell>
        </row>
        <row r="320">
          <cell r="A320">
            <v>35612</v>
          </cell>
          <cell r="B320">
            <v>0.87</v>
          </cell>
          <cell r="C320">
            <v>9.61</v>
          </cell>
          <cell r="D320">
            <v>19.7</v>
          </cell>
        </row>
        <row r="321">
          <cell r="A321">
            <v>35643</v>
          </cell>
          <cell r="B321">
            <v>0.89</v>
          </cell>
          <cell r="C321">
            <v>10.58</v>
          </cell>
          <cell r="D321">
            <v>19.18</v>
          </cell>
        </row>
        <row r="322">
          <cell r="A322">
            <v>35674</v>
          </cell>
          <cell r="B322">
            <v>1.25</v>
          </cell>
          <cell r="C322">
            <v>11.96</v>
          </cell>
          <cell r="D322">
            <v>18.760000000000002</v>
          </cell>
        </row>
        <row r="323">
          <cell r="A323">
            <v>35704</v>
          </cell>
          <cell r="B323">
            <v>0.8</v>
          </cell>
          <cell r="C323">
            <v>12.86</v>
          </cell>
          <cell r="D323">
            <v>18.239999999999998</v>
          </cell>
        </row>
        <row r="324">
          <cell r="A324">
            <v>35735</v>
          </cell>
          <cell r="B324">
            <v>1.1200000000000001</v>
          </cell>
          <cell r="C324">
            <v>14.12</v>
          </cell>
          <cell r="D324">
            <v>17.77</v>
          </cell>
        </row>
        <row r="325">
          <cell r="A325">
            <v>35765</v>
          </cell>
          <cell r="B325">
            <v>1.4</v>
          </cell>
          <cell r="C325">
            <v>15.72</v>
          </cell>
          <cell r="D325">
            <v>15.72</v>
          </cell>
        </row>
        <row r="326">
          <cell r="A326">
            <v>35796</v>
          </cell>
          <cell r="B326">
            <v>2.1800000000000002</v>
          </cell>
          <cell r="C326">
            <v>2.1800000000000002</v>
          </cell>
          <cell r="D326">
            <v>15.27</v>
          </cell>
        </row>
        <row r="327">
          <cell r="A327">
            <v>35827</v>
          </cell>
          <cell r="B327">
            <v>1.75</v>
          </cell>
          <cell r="C327">
            <v>3.96</v>
          </cell>
          <cell r="D327">
            <v>15.35</v>
          </cell>
        </row>
        <row r="328">
          <cell r="A328">
            <v>35855</v>
          </cell>
          <cell r="B328">
            <v>1.17</v>
          </cell>
          <cell r="C328">
            <v>5.18</v>
          </cell>
          <cell r="D328">
            <v>15.27</v>
          </cell>
        </row>
        <row r="329">
          <cell r="A329">
            <v>35886</v>
          </cell>
          <cell r="B329">
            <v>0.94</v>
          </cell>
          <cell r="C329">
            <v>6.17</v>
          </cell>
          <cell r="D329">
            <v>15.1</v>
          </cell>
        </row>
        <row r="330">
          <cell r="A330">
            <v>35916</v>
          </cell>
          <cell r="B330">
            <v>0.8</v>
          </cell>
          <cell r="C330">
            <v>7.01</v>
          </cell>
          <cell r="D330">
            <v>14.97</v>
          </cell>
        </row>
        <row r="331">
          <cell r="A331">
            <v>35947</v>
          </cell>
          <cell r="B331">
            <v>1.18</v>
          </cell>
          <cell r="C331">
            <v>8.2799999999999994</v>
          </cell>
          <cell r="D331">
            <v>15.31</v>
          </cell>
        </row>
        <row r="332">
          <cell r="A332">
            <v>35977</v>
          </cell>
          <cell r="B332">
            <v>0.96</v>
          </cell>
          <cell r="C332">
            <v>9.32</v>
          </cell>
          <cell r="D332">
            <v>15.41</v>
          </cell>
        </row>
        <row r="333">
          <cell r="A333">
            <v>36008</v>
          </cell>
          <cell r="B333">
            <v>0.96</v>
          </cell>
          <cell r="C333">
            <v>10.37</v>
          </cell>
          <cell r="D333">
            <v>15.5</v>
          </cell>
        </row>
        <row r="334">
          <cell r="A334">
            <v>36039</v>
          </cell>
          <cell r="B334">
            <v>1.62</v>
          </cell>
          <cell r="C334">
            <v>12.16</v>
          </cell>
          <cell r="D334">
            <v>15.92</v>
          </cell>
        </row>
        <row r="335">
          <cell r="A335">
            <v>36069</v>
          </cell>
          <cell r="B335">
            <v>1.43</v>
          </cell>
          <cell r="C335">
            <v>13.77</v>
          </cell>
          <cell r="D335">
            <v>16.649999999999999</v>
          </cell>
        </row>
        <row r="336">
          <cell r="A336">
            <v>36100</v>
          </cell>
          <cell r="B336">
            <v>1.77</v>
          </cell>
          <cell r="C336">
            <v>15.78</v>
          </cell>
          <cell r="D336">
            <v>17.41</v>
          </cell>
        </row>
        <row r="337">
          <cell r="A337">
            <v>36130</v>
          </cell>
          <cell r="B337">
            <v>2.44</v>
          </cell>
          <cell r="C337">
            <v>18.61</v>
          </cell>
          <cell r="D337">
            <v>18.61</v>
          </cell>
        </row>
        <row r="338">
          <cell r="A338">
            <v>36161</v>
          </cell>
          <cell r="B338">
            <v>2.5299999999999998</v>
          </cell>
          <cell r="C338">
            <v>2.5299999999999998</v>
          </cell>
          <cell r="D338">
            <v>19.02</v>
          </cell>
        </row>
        <row r="339">
          <cell r="A339">
            <v>36192</v>
          </cell>
          <cell r="B339">
            <v>1.34</v>
          </cell>
          <cell r="C339">
            <v>3.9</v>
          </cell>
          <cell r="D339">
            <v>18.54</v>
          </cell>
        </row>
        <row r="340">
          <cell r="A340">
            <v>36220</v>
          </cell>
          <cell r="B340">
            <v>0.93</v>
          </cell>
          <cell r="C340">
            <v>4.87</v>
          </cell>
          <cell r="D340">
            <v>18.260000000000002</v>
          </cell>
        </row>
        <row r="341">
          <cell r="A341">
            <v>36251</v>
          </cell>
          <cell r="B341">
            <v>0.92</v>
          </cell>
          <cell r="C341">
            <v>5.83</v>
          </cell>
          <cell r="D341">
            <v>18.23</v>
          </cell>
        </row>
        <row r="342">
          <cell r="A342">
            <v>36281</v>
          </cell>
          <cell r="B342">
            <v>0.6</v>
          </cell>
          <cell r="C342">
            <v>6.47</v>
          </cell>
          <cell r="D342">
            <v>18.010000000000002</v>
          </cell>
        </row>
        <row r="343">
          <cell r="A343">
            <v>36312</v>
          </cell>
          <cell r="B343">
            <v>0.66</v>
          </cell>
          <cell r="C343">
            <v>7.17</v>
          </cell>
          <cell r="D343">
            <v>17.39</v>
          </cell>
        </row>
        <row r="344">
          <cell r="A344">
            <v>36342</v>
          </cell>
          <cell r="B344">
            <v>0.66</v>
          </cell>
          <cell r="C344">
            <v>7.88</v>
          </cell>
          <cell r="D344">
            <v>17.04</v>
          </cell>
        </row>
        <row r="345">
          <cell r="A345">
            <v>36373</v>
          </cell>
          <cell r="B345">
            <v>0.56000000000000005</v>
          </cell>
          <cell r="C345">
            <v>8.48</v>
          </cell>
          <cell r="D345">
            <v>16.579999999999998</v>
          </cell>
        </row>
        <row r="346">
          <cell r="A346">
            <v>36404</v>
          </cell>
          <cell r="B346">
            <v>0.97</v>
          </cell>
          <cell r="C346">
            <v>9.5299999999999994</v>
          </cell>
          <cell r="D346">
            <v>15.83</v>
          </cell>
        </row>
        <row r="347">
          <cell r="A347">
            <v>36434</v>
          </cell>
          <cell r="B347">
            <v>0.63</v>
          </cell>
          <cell r="C347">
            <v>10.220000000000001</v>
          </cell>
          <cell r="D347">
            <v>14.91</v>
          </cell>
        </row>
        <row r="348">
          <cell r="A348">
            <v>36465</v>
          </cell>
          <cell r="B348">
            <v>0.89</v>
          </cell>
          <cell r="C348">
            <v>11.2</v>
          </cell>
          <cell r="D348">
            <v>13.92</v>
          </cell>
        </row>
        <row r="349">
          <cell r="A349">
            <v>36495</v>
          </cell>
          <cell r="B349">
            <v>1</v>
          </cell>
          <cell r="C349">
            <v>12.32</v>
          </cell>
          <cell r="D349">
            <v>12.32</v>
          </cell>
        </row>
        <row r="350">
          <cell r="A350">
            <v>36526</v>
          </cell>
          <cell r="B350">
            <v>1.34</v>
          </cell>
          <cell r="C350">
            <v>1.34</v>
          </cell>
          <cell r="D350">
            <v>11.02</v>
          </cell>
        </row>
        <row r="351">
          <cell r="A351">
            <v>36557</v>
          </cell>
          <cell r="B351">
            <v>0.89</v>
          </cell>
          <cell r="C351">
            <v>2.2400000000000002</v>
          </cell>
          <cell r="D351">
            <v>10.52</v>
          </cell>
        </row>
        <row r="352">
          <cell r="A352">
            <v>36586</v>
          </cell>
          <cell r="B352">
            <v>0.55000000000000004</v>
          </cell>
          <cell r="C352">
            <v>2.81</v>
          </cell>
          <cell r="D352">
            <v>10.11</v>
          </cell>
        </row>
        <row r="353">
          <cell r="A353">
            <v>36617</v>
          </cell>
          <cell r="B353">
            <v>0.56999999999999995</v>
          </cell>
          <cell r="C353">
            <v>3.39</v>
          </cell>
          <cell r="D353">
            <v>9.73</v>
          </cell>
        </row>
        <row r="354">
          <cell r="A354">
            <v>36647</v>
          </cell>
          <cell r="B354">
            <v>0.37</v>
          </cell>
          <cell r="C354">
            <v>3.78</v>
          </cell>
          <cell r="D354">
            <v>9.48</v>
          </cell>
        </row>
        <row r="355">
          <cell r="A355">
            <v>36678</v>
          </cell>
          <cell r="B355">
            <v>0.59</v>
          </cell>
          <cell r="C355">
            <v>4.3899999999999997</v>
          </cell>
          <cell r="D355">
            <v>9.41</v>
          </cell>
        </row>
        <row r="356">
          <cell r="A356">
            <v>36708</v>
          </cell>
          <cell r="B356">
            <v>0.39</v>
          </cell>
          <cell r="C356">
            <v>4.8</v>
          </cell>
          <cell r="D356">
            <v>9.1199999999999992</v>
          </cell>
        </row>
        <row r="357">
          <cell r="A357">
            <v>36739</v>
          </cell>
          <cell r="B357">
            <v>0.55000000000000004</v>
          </cell>
          <cell r="C357">
            <v>5.38</v>
          </cell>
          <cell r="D357">
            <v>9.1</v>
          </cell>
        </row>
        <row r="358">
          <cell r="A358">
            <v>36770</v>
          </cell>
          <cell r="B358">
            <v>0.73</v>
          </cell>
          <cell r="C358">
            <v>6.15</v>
          </cell>
          <cell r="D358">
            <v>8.85</v>
          </cell>
        </row>
        <row r="359">
          <cell r="A359">
            <v>36800</v>
          </cell>
          <cell r="B359">
            <v>0.69</v>
          </cell>
          <cell r="C359">
            <v>6.88</v>
          </cell>
          <cell r="D359">
            <v>8.91</v>
          </cell>
        </row>
        <row r="360">
          <cell r="A360">
            <v>36831</v>
          </cell>
          <cell r="B360">
            <v>0.86</v>
          </cell>
          <cell r="C360">
            <v>7.79</v>
          </cell>
          <cell r="D360">
            <v>8.8699999999999992</v>
          </cell>
        </row>
        <row r="361">
          <cell r="A361">
            <v>36861</v>
          </cell>
          <cell r="B361">
            <v>1.08</v>
          </cell>
          <cell r="C361">
            <v>8.9600000000000009</v>
          </cell>
          <cell r="D361">
            <v>8.9600000000000009</v>
          </cell>
        </row>
        <row r="362">
          <cell r="A362">
            <v>36892</v>
          </cell>
          <cell r="B362">
            <v>0.55000000000000004</v>
          </cell>
          <cell r="C362">
            <v>0.55000000000000004</v>
          </cell>
          <cell r="D362">
            <v>8.11</v>
          </cell>
        </row>
        <row r="363">
          <cell r="A363">
            <v>36923</v>
          </cell>
          <cell r="B363">
            <v>-7.0000000000000007E-2</v>
          </cell>
          <cell r="C363">
            <v>0.49</v>
          </cell>
          <cell r="D363">
            <v>7.09</v>
          </cell>
        </row>
        <row r="364">
          <cell r="A364">
            <v>36951</v>
          </cell>
          <cell r="B364">
            <v>0.63</v>
          </cell>
          <cell r="C364">
            <v>1.1200000000000001</v>
          </cell>
          <cell r="D364">
            <v>7.17</v>
          </cell>
        </row>
        <row r="365">
          <cell r="A365">
            <v>36982</v>
          </cell>
          <cell r="B365">
            <v>0.5</v>
          </cell>
          <cell r="C365">
            <v>1.63</v>
          </cell>
          <cell r="D365">
            <v>7.11</v>
          </cell>
        </row>
        <row r="366">
          <cell r="A366">
            <v>37012</v>
          </cell>
          <cell r="B366">
            <v>0.23</v>
          </cell>
          <cell r="C366">
            <v>1.87</v>
          </cell>
          <cell r="D366">
            <v>6.95</v>
          </cell>
        </row>
        <row r="367">
          <cell r="A367">
            <v>37043</v>
          </cell>
          <cell r="B367">
            <v>0.24</v>
          </cell>
          <cell r="C367">
            <v>2.11</v>
          </cell>
          <cell r="D367">
            <v>6.57</v>
          </cell>
        </row>
        <row r="368">
          <cell r="A368">
            <v>37073</v>
          </cell>
          <cell r="B368">
            <v>-0.26</v>
          </cell>
          <cell r="C368">
            <v>1.84</v>
          </cell>
          <cell r="D368">
            <v>5.88</v>
          </cell>
        </row>
        <row r="369">
          <cell r="A369">
            <v>37104</v>
          </cell>
          <cell r="B369">
            <v>0.59</v>
          </cell>
          <cell r="C369">
            <v>2.4500000000000002</v>
          </cell>
          <cell r="D369">
            <v>5.93</v>
          </cell>
        </row>
        <row r="370">
          <cell r="A370">
            <v>37135</v>
          </cell>
          <cell r="B370">
            <v>0.93</v>
          </cell>
          <cell r="C370">
            <v>3.4</v>
          </cell>
          <cell r="D370">
            <v>6.14</v>
          </cell>
        </row>
        <row r="371">
          <cell r="A371">
            <v>37165</v>
          </cell>
          <cell r="B371">
            <v>0.45</v>
          </cell>
          <cell r="C371">
            <v>3.87</v>
          </cell>
          <cell r="D371">
            <v>5.89</v>
          </cell>
        </row>
        <row r="372">
          <cell r="A372">
            <v>37196</v>
          </cell>
          <cell r="B372">
            <v>0.38</v>
          </cell>
          <cell r="C372">
            <v>4.26</v>
          </cell>
          <cell r="D372">
            <v>5.39</v>
          </cell>
        </row>
        <row r="373">
          <cell r="A373">
            <v>37226</v>
          </cell>
          <cell r="B373">
            <v>0.14000000000000001</v>
          </cell>
          <cell r="C373">
            <v>4.4000000000000004</v>
          </cell>
          <cell r="D373">
            <v>4.4000000000000004</v>
          </cell>
        </row>
        <row r="374">
          <cell r="A374">
            <v>37257</v>
          </cell>
          <cell r="B374">
            <v>0.92</v>
          </cell>
          <cell r="C374">
            <v>0.92</v>
          </cell>
          <cell r="D374">
            <v>4.79</v>
          </cell>
        </row>
        <row r="375">
          <cell r="A375">
            <v>37288</v>
          </cell>
          <cell r="B375">
            <v>-0.06</v>
          </cell>
          <cell r="C375">
            <v>0.86</v>
          </cell>
          <cell r="D375">
            <v>4.79</v>
          </cell>
        </row>
        <row r="376">
          <cell r="A376">
            <v>37316</v>
          </cell>
          <cell r="B376">
            <v>0.51</v>
          </cell>
          <cell r="C376">
            <v>1.37</v>
          </cell>
          <cell r="D376">
            <v>4.66</v>
          </cell>
        </row>
        <row r="377">
          <cell r="A377">
            <v>37347</v>
          </cell>
          <cell r="B377">
            <v>0.55000000000000004</v>
          </cell>
          <cell r="C377">
            <v>1.93</v>
          </cell>
          <cell r="D377">
            <v>4.7</v>
          </cell>
        </row>
        <row r="378">
          <cell r="A378">
            <v>37377</v>
          </cell>
          <cell r="B378">
            <v>0.2</v>
          </cell>
          <cell r="C378">
            <v>2.13</v>
          </cell>
          <cell r="D378">
            <v>4.68</v>
          </cell>
        </row>
        <row r="379">
          <cell r="A379">
            <v>37408</v>
          </cell>
          <cell r="B379">
            <v>0.49</v>
          </cell>
          <cell r="C379">
            <v>2.63</v>
          </cell>
          <cell r="D379">
            <v>4.9400000000000004</v>
          </cell>
        </row>
        <row r="380">
          <cell r="A380">
            <v>37438</v>
          </cell>
          <cell r="B380">
            <v>0.28999999999999998</v>
          </cell>
          <cell r="C380">
            <v>2.93</v>
          </cell>
          <cell r="D380">
            <v>5.51</v>
          </cell>
        </row>
        <row r="381">
          <cell r="A381">
            <v>37469</v>
          </cell>
          <cell r="B381">
            <v>0.38</v>
          </cell>
          <cell r="C381">
            <v>3.32</v>
          </cell>
          <cell r="D381">
            <v>5.29</v>
          </cell>
        </row>
        <row r="382">
          <cell r="A382">
            <v>37500</v>
          </cell>
          <cell r="B382">
            <v>0.6</v>
          </cell>
          <cell r="C382">
            <v>3.94</v>
          </cell>
          <cell r="D382">
            <v>4.95</v>
          </cell>
        </row>
        <row r="383">
          <cell r="A383">
            <v>37530</v>
          </cell>
          <cell r="B383">
            <v>0.44</v>
          </cell>
          <cell r="C383">
            <v>4.4000000000000004</v>
          </cell>
          <cell r="D383">
            <v>4.9400000000000004</v>
          </cell>
        </row>
        <row r="384">
          <cell r="A384">
            <v>37561</v>
          </cell>
          <cell r="B384">
            <v>0.81</v>
          </cell>
          <cell r="C384">
            <v>5.24</v>
          </cell>
          <cell r="D384">
            <v>5.39</v>
          </cell>
        </row>
        <row r="385">
          <cell r="A385">
            <v>37591</v>
          </cell>
          <cell r="B385">
            <v>0.44</v>
          </cell>
          <cell r="C385">
            <v>5.7</v>
          </cell>
          <cell r="D385">
            <v>5.7</v>
          </cell>
        </row>
        <row r="386">
          <cell r="A386">
            <v>37622</v>
          </cell>
          <cell r="B386">
            <v>0.4</v>
          </cell>
          <cell r="C386">
            <v>0.4</v>
          </cell>
          <cell r="D386">
            <v>5.16</v>
          </cell>
        </row>
        <row r="387">
          <cell r="A387">
            <v>37653</v>
          </cell>
          <cell r="B387">
            <v>0.28000000000000003</v>
          </cell>
          <cell r="C387">
            <v>0.68</v>
          </cell>
          <cell r="D387">
            <v>5.52</v>
          </cell>
        </row>
        <row r="388">
          <cell r="A388">
            <v>37681</v>
          </cell>
          <cell r="B388">
            <v>0.63</v>
          </cell>
          <cell r="C388">
            <v>1.32</v>
          </cell>
          <cell r="D388">
            <v>5.64</v>
          </cell>
        </row>
        <row r="389">
          <cell r="A389">
            <v>37712</v>
          </cell>
          <cell r="B389">
            <v>0.17</v>
          </cell>
          <cell r="C389">
            <v>1.49</v>
          </cell>
          <cell r="D389">
            <v>5.25</v>
          </cell>
        </row>
        <row r="390">
          <cell r="A390">
            <v>37742</v>
          </cell>
          <cell r="B390">
            <v>-0.32</v>
          </cell>
          <cell r="C390">
            <v>1.1599999999999999</v>
          </cell>
          <cell r="D390">
            <v>4.7</v>
          </cell>
        </row>
        <row r="391">
          <cell r="A391">
            <v>37773</v>
          </cell>
          <cell r="B391">
            <v>0.08</v>
          </cell>
          <cell r="C391">
            <v>1.25</v>
          </cell>
          <cell r="D391">
            <v>4.2699999999999996</v>
          </cell>
        </row>
        <row r="392">
          <cell r="A392">
            <v>37803</v>
          </cell>
          <cell r="B392">
            <v>0.14000000000000001</v>
          </cell>
          <cell r="C392">
            <v>1.39</v>
          </cell>
          <cell r="D392">
            <v>4.13</v>
          </cell>
        </row>
        <row r="393">
          <cell r="A393">
            <v>37834</v>
          </cell>
          <cell r="B393">
            <v>0.3</v>
          </cell>
          <cell r="C393">
            <v>1.7</v>
          </cell>
          <cell r="D393">
            <v>4.04</v>
          </cell>
        </row>
        <row r="394">
          <cell r="A394">
            <v>37865</v>
          </cell>
          <cell r="B394">
            <v>0.6</v>
          </cell>
          <cell r="C394">
            <v>2.2999999999999998</v>
          </cell>
          <cell r="D394">
            <v>4.04</v>
          </cell>
        </row>
        <row r="395">
          <cell r="A395">
            <v>37895</v>
          </cell>
          <cell r="B395">
            <v>0.37</v>
          </cell>
          <cell r="C395">
            <v>2.68</v>
          </cell>
          <cell r="D395">
            <v>3.96</v>
          </cell>
        </row>
        <row r="396">
          <cell r="A396">
            <v>37926</v>
          </cell>
          <cell r="B396">
            <v>0.83</v>
          </cell>
          <cell r="C396">
            <v>3.53</v>
          </cell>
          <cell r="D396">
            <v>3.98</v>
          </cell>
        </row>
        <row r="397">
          <cell r="A397">
            <v>37956</v>
          </cell>
          <cell r="B397">
            <v>0.43</v>
          </cell>
          <cell r="C397">
            <v>3.98</v>
          </cell>
          <cell r="D397">
            <v>3.98</v>
          </cell>
        </row>
        <row r="398">
          <cell r="A398">
            <v>37987</v>
          </cell>
          <cell r="B398">
            <v>0.62</v>
          </cell>
          <cell r="C398">
            <v>0.62</v>
          </cell>
          <cell r="D398">
            <v>4.2</v>
          </cell>
        </row>
        <row r="399">
          <cell r="A399">
            <v>38018</v>
          </cell>
          <cell r="B399">
            <v>0.6</v>
          </cell>
          <cell r="C399">
            <v>1.22</v>
          </cell>
          <cell r="D399">
            <v>4.53</v>
          </cell>
        </row>
        <row r="400">
          <cell r="A400">
            <v>38047</v>
          </cell>
          <cell r="B400">
            <v>0.34</v>
          </cell>
          <cell r="C400">
            <v>1.57</v>
          </cell>
          <cell r="D400">
            <v>4.2300000000000004</v>
          </cell>
        </row>
        <row r="401">
          <cell r="A401">
            <v>38078</v>
          </cell>
          <cell r="B401">
            <v>0.15</v>
          </cell>
          <cell r="C401">
            <v>1.72</v>
          </cell>
          <cell r="D401">
            <v>4.21</v>
          </cell>
        </row>
        <row r="402">
          <cell r="A402">
            <v>38108</v>
          </cell>
          <cell r="B402">
            <v>-0.25</v>
          </cell>
          <cell r="C402">
            <v>1.46</v>
          </cell>
          <cell r="D402">
            <v>4.29</v>
          </cell>
        </row>
        <row r="403">
          <cell r="A403">
            <v>38139</v>
          </cell>
          <cell r="B403">
            <v>0.16</v>
          </cell>
          <cell r="C403">
            <v>1.63</v>
          </cell>
          <cell r="D403">
            <v>4.37</v>
          </cell>
        </row>
        <row r="404">
          <cell r="A404">
            <v>38169</v>
          </cell>
          <cell r="B404">
            <v>0.26242563000000002</v>
          </cell>
          <cell r="C404">
            <v>1.8935799</v>
          </cell>
          <cell r="D404">
            <v>4.4885658099999999</v>
          </cell>
        </row>
        <row r="405">
          <cell r="A405">
            <v>38200</v>
          </cell>
          <cell r="B405">
            <v>0.62</v>
          </cell>
          <cell r="C405">
            <v>2.52</v>
          </cell>
          <cell r="D405">
            <v>4.82</v>
          </cell>
        </row>
        <row r="406">
          <cell r="A406">
            <v>38231</v>
          </cell>
          <cell r="B406">
            <v>0.83</v>
          </cell>
          <cell r="C406">
            <v>3.37</v>
          </cell>
          <cell r="D406">
            <v>5.0599999999999996</v>
          </cell>
        </row>
        <row r="407">
          <cell r="A407">
            <v>38261</v>
          </cell>
          <cell r="B407">
            <v>0.69</v>
          </cell>
          <cell r="C407">
            <v>4.09</v>
          </cell>
          <cell r="D407">
            <v>5.4</v>
          </cell>
        </row>
        <row r="408">
          <cell r="A408">
            <v>38292</v>
          </cell>
          <cell r="B408">
            <v>0.85</v>
          </cell>
          <cell r="C408">
            <v>4.97</v>
          </cell>
          <cell r="D408">
            <v>5.43</v>
          </cell>
        </row>
        <row r="409">
          <cell r="A409">
            <v>38322</v>
          </cell>
          <cell r="B409">
            <v>0.21</v>
          </cell>
          <cell r="C409">
            <v>5.19</v>
          </cell>
          <cell r="D409">
            <v>5.19</v>
          </cell>
        </row>
        <row r="410">
          <cell r="A410">
            <v>38353</v>
          </cell>
          <cell r="B410">
            <v>0</v>
          </cell>
          <cell r="C410">
            <v>0</v>
          </cell>
          <cell r="D410">
            <v>4.54</v>
          </cell>
        </row>
        <row r="411">
          <cell r="A411">
            <v>38384</v>
          </cell>
        </row>
        <row r="412">
          <cell r="A412">
            <v>38412</v>
          </cell>
        </row>
        <row r="413">
          <cell r="A413">
            <v>38443</v>
          </cell>
        </row>
        <row r="414">
          <cell r="A414">
            <v>38473</v>
          </cell>
        </row>
        <row r="415">
          <cell r="A415">
            <v>38504</v>
          </cell>
        </row>
        <row r="416">
          <cell r="A416">
            <v>38534</v>
          </cell>
        </row>
        <row r="417">
          <cell r="A417">
            <v>38565</v>
          </cell>
        </row>
        <row r="418">
          <cell r="A418">
            <v>38596</v>
          </cell>
        </row>
        <row r="419">
          <cell r="A419">
            <v>38626</v>
          </cell>
        </row>
        <row r="420">
          <cell r="A420">
            <v>38657</v>
          </cell>
        </row>
        <row r="421">
          <cell r="A421">
            <v>38687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E916A4-326D-4DDC-9C90-CF91D2EDB442}">
  <sheetPr>
    <tabColor theme="0" tint="-0.14999847407452621"/>
    <pageSetUpPr fitToPage="1"/>
  </sheetPr>
  <dimension ref="A1:F77"/>
  <sheetViews>
    <sheetView showGridLines="0" tabSelected="1" zoomScaleNormal="100" workbookViewId="0">
      <selection sqref="A1:L99"/>
    </sheetView>
  </sheetViews>
  <sheetFormatPr baseColWidth="10" defaultRowHeight="15" x14ac:dyDescent="0.25"/>
  <cols>
    <col min="1" max="1" width="2.42578125" style="2" customWidth="1"/>
    <col min="2" max="2" width="3.140625" style="2" customWidth="1"/>
    <col min="3" max="3" width="103.42578125" style="2" customWidth="1"/>
    <col min="4" max="5" width="28.7109375" style="2" customWidth="1"/>
    <col min="6" max="6" width="11.42578125" style="49"/>
  </cols>
  <sheetData>
    <row r="1" spans="1:5" s="2" customFormat="1" ht="12.75" customHeight="1" x14ac:dyDescent="0.2">
      <c r="A1" s="1" t="s">
        <v>0</v>
      </c>
      <c r="B1" s="1"/>
      <c r="C1" s="1"/>
      <c r="D1" s="1"/>
      <c r="E1" s="1"/>
    </row>
    <row r="2" spans="1:5" s="2" customFormat="1" ht="12.75" x14ac:dyDescent="0.2">
      <c r="A2" s="1" t="s">
        <v>1</v>
      </c>
      <c r="B2" s="1"/>
      <c r="C2" s="1"/>
      <c r="D2" s="1"/>
      <c r="E2" s="1"/>
    </row>
    <row r="3" spans="1:5" s="2" customFormat="1" ht="12.75" x14ac:dyDescent="0.2">
      <c r="A3" s="1" t="s">
        <v>2</v>
      </c>
      <c r="B3" s="1"/>
      <c r="C3" s="1"/>
      <c r="D3" s="1"/>
      <c r="E3" s="1"/>
    </row>
    <row r="4" spans="1:5" s="2" customFormat="1" ht="12.75" x14ac:dyDescent="0.2">
      <c r="A4" s="3" t="str">
        <f>'[1]BALANZA AC.'!B10</f>
        <v>DEL 1 DE ENERO AL 31 DE DICIEMBRE DE 2022</v>
      </c>
      <c r="B4" s="3"/>
      <c r="C4" s="3"/>
      <c r="D4" s="3"/>
      <c r="E4" s="3"/>
    </row>
    <row r="5" spans="1:5" s="2" customFormat="1" ht="12.75" x14ac:dyDescent="0.2">
      <c r="A5" s="3" t="s">
        <v>3</v>
      </c>
      <c r="B5" s="3"/>
      <c r="C5" s="3"/>
      <c r="D5" s="3"/>
      <c r="E5" s="3"/>
    </row>
    <row r="6" spans="1:5" s="2" customFormat="1" ht="21.95" customHeight="1" x14ac:dyDescent="0.2">
      <c r="A6" s="4" t="s">
        <v>4</v>
      </c>
      <c r="B6" s="5"/>
      <c r="C6" s="5"/>
      <c r="D6" s="6" t="s">
        <v>5</v>
      </c>
      <c r="E6" s="7" t="s">
        <v>6</v>
      </c>
    </row>
    <row r="7" spans="1:5" s="2" customFormat="1" ht="3" customHeight="1" x14ac:dyDescent="0.2">
      <c r="A7" s="8"/>
      <c r="B7" s="8"/>
      <c r="C7" s="9"/>
      <c r="D7" s="9"/>
      <c r="E7" s="9"/>
    </row>
    <row r="8" spans="1:5" s="12" customFormat="1" ht="15" customHeight="1" x14ac:dyDescent="0.2">
      <c r="A8" s="10"/>
      <c r="B8" s="10" t="s">
        <v>7</v>
      </c>
      <c r="C8" s="11"/>
      <c r="D8" s="11"/>
      <c r="E8" s="11"/>
    </row>
    <row r="9" spans="1:5" s="12" customFormat="1" ht="3" customHeight="1" x14ac:dyDescent="0.2">
      <c r="A9" s="13"/>
      <c r="B9" s="13"/>
      <c r="C9" s="14"/>
      <c r="D9" s="14"/>
      <c r="E9" s="14"/>
    </row>
    <row r="10" spans="1:5" s="12" customFormat="1" ht="14.25" x14ac:dyDescent="0.2">
      <c r="A10" s="15"/>
      <c r="B10" s="16" t="s">
        <v>8</v>
      </c>
      <c r="C10" s="17"/>
      <c r="D10" s="18">
        <f>SUM(D11:D17)</f>
        <v>40317301</v>
      </c>
      <c r="E10" s="18">
        <f>SUM(E11:E17)</f>
        <v>35680517</v>
      </c>
    </row>
    <row r="11" spans="1:5" s="12" customFormat="1" ht="12.75" x14ac:dyDescent="0.2">
      <c r="A11" s="14"/>
      <c r="B11" s="19"/>
      <c r="C11" s="14" t="s">
        <v>9</v>
      </c>
      <c r="D11" s="20">
        <f>SUM('[1]BALANZA AC.'!L137:L143)</f>
        <v>0</v>
      </c>
      <c r="E11" s="20">
        <v>0</v>
      </c>
    </row>
    <row r="12" spans="1:5" s="12" customFormat="1" ht="12.75" customHeight="1" x14ac:dyDescent="0.2">
      <c r="A12" s="14"/>
      <c r="B12" s="19"/>
      <c r="C12" s="14" t="s">
        <v>10</v>
      </c>
      <c r="D12" s="20">
        <f>SUM('[1]BALANZA AC.'!L144)</f>
        <v>0</v>
      </c>
      <c r="E12" s="20">
        <v>0</v>
      </c>
    </row>
    <row r="13" spans="1:5" s="12" customFormat="1" ht="12.75" customHeight="1" x14ac:dyDescent="0.2">
      <c r="A13" s="14"/>
      <c r="B13" s="19"/>
      <c r="C13" s="14" t="s">
        <v>11</v>
      </c>
      <c r="D13" s="20">
        <f>SUM('[1]BALANZA AC.'!L145)</f>
        <v>0</v>
      </c>
      <c r="E13" s="20">
        <v>0</v>
      </c>
    </row>
    <row r="14" spans="1:5" s="12" customFormat="1" ht="12.75" x14ac:dyDescent="0.2">
      <c r="A14" s="14"/>
      <c r="B14" s="19"/>
      <c r="C14" s="14" t="s">
        <v>12</v>
      </c>
      <c r="D14" s="20">
        <f>SUM('[1]BALANZA AC.'!L146:L149)</f>
        <v>0</v>
      </c>
      <c r="E14" s="20">
        <v>0</v>
      </c>
    </row>
    <row r="15" spans="1:5" s="12" customFormat="1" ht="12.75" x14ac:dyDescent="0.2">
      <c r="A15" s="14"/>
      <c r="B15" s="19"/>
      <c r="C15" s="14" t="s">
        <v>13</v>
      </c>
      <c r="D15" s="20">
        <f>SUM('[1]BALANZA AC.'!L150)</f>
        <v>0</v>
      </c>
      <c r="E15" s="20">
        <v>0</v>
      </c>
    </row>
    <row r="16" spans="1:5" s="12" customFormat="1" ht="12.75" x14ac:dyDescent="0.2">
      <c r="A16" s="14"/>
      <c r="B16" s="19"/>
      <c r="C16" s="14" t="s">
        <v>14</v>
      </c>
      <c r="D16" s="20">
        <f>SUM('[1]BALANZA AC.'!L151:L157)</f>
        <v>0</v>
      </c>
      <c r="E16" s="20">
        <v>0</v>
      </c>
    </row>
    <row r="17" spans="1:5" s="12" customFormat="1" ht="13.5" customHeight="1" x14ac:dyDescent="0.2">
      <c r="A17" s="14"/>
      <c r="B17" s="19"/>
      <c r="C17" s="14" t="s">
        <v>15</v>
      </c>
      <c r="D17" s="20">
        <f>SUM('[1]BALANZA AC.'!L158:L162)</f>
        <v>40317301</v>
      </c>
      <c r="E17" s="21">
        <v>35680517</v>
      </c>
    </row>
    <row r="18" spans="1:5" s="12" customFormat="1" ht="3" customHeight="1" x14ac:dyDescent="0.2">
      <c r="A18" s="14"/>
      <c r="B18" s="19"/>
      <c r="C18" s="22"/>
      <c r="D18" s="23"/>
      <c r="E18" s="23"/>
    </row>
    <row r="19" spans="1:5" s="12" customFormat="1" ht="30" customHeight="1" x14ac:dyDescent="0.2">
      <c r="A19" s="15"/>
      <c r="B19" s="24" t="s">
        <v>16</v>
      </c>
      <c r="C19" s="24"/>
      <c r="D19" s="18">
        <f>SUM(D20:D22)</f>
        <v>33130382982</v>
      </c>
      <c r="E19" s="18">
        <f>SUM(E20:E22)</f>
        <v>30297166210</v>
      </c>
    </row>
    <row r="20" spans="1:5" s="12" customFormat="1" ht="12.75" x14ac:dyDescent="0.2">
      <c r="A20" s="14"/>
      <c r="B20" s="14"/>
      <c r="C20" s="25" t="s">
        <v>17</v>
      </c>
      <c r="D20" s="20">
        <f>SUM('[1]BALANZA AC.'!L163:L167)</f>
        <v>23601323</v>
      </c>
      <c r="E20" s="20">
        <v>31217677</v>
      </c>
    </row>
    <row r="21" spans="1:5" s="12" customFormat="1" ht="12.75" x14ac:dyDescent="0.2">
      <c r="A21" s="14"/>
      <c r="B21" s="14"/>
      <c r="C21" s="25"/>
      <c r="D21" s="20"/>
      <c r="E21" s="20"/>
    </row>
    <row r="22" spans="1:5" s="12" customFormat="1" ht="12.75" x14ac:dyDescent="0.2">
      <c r="A22" s="14"/>
      <c r="B22" s="14"/>
      <c r="C22" s="14" t="s">
        <v>18</v>
      </c>
      <c r="D22" s="20">
        <f>SUM('[1]BALANZA AC.'!L168:L172)+'[1]BALANZA AC.'!L134-'[1]AJUSTES DE CONSOLIDACIÓN'!J11</f>
        <v>33106781659</v>
      </c>
      <c r="E22" s="20">
        <v>30265948533</v>
      </c>
    </row>
    <row r="23" spans="1:5" s="12" customFormat="1" ht="3" customHeight="1" x14ac:dyDescent="0.2">
      <c r="A23" s="14"/>
      <c r="B23" s="14"/>
      <c r="C23" s="14"/>
      <c r="D23" s="20"/>
      <c r="E23" s="20"/>
    </row>
    <row r="24" spans="1:5" s="12" customFormat="1" ht="14.25" x14ac:dyDescent="0.2">
      <c r="A24" s="15"/>
      <c r="B24" s="16" t="s">
        <v>19</v>
      </c>
      <c r="C24" s="17"/>
      <c r="D24" s="18">
        <f>SUM(D25:D29)</f>
        <v>46682338</v>
      </c>
      <c r="E24" s="18">
        <f>SUM(E25:E29)</f>
        <v>41697566</v>
      </c>
    </row>
    <row r="25" spans="1:5" s="12" customFormat="1" ht="12.75" x14ac:dyDescent="0.2">
      <c r="A25" s="14"/>
      <c r="B25" s="14"/>
      <c r="C25" s="14" t="s">
        <v>20</v>
      </c>
      <c r="D25" s="20">
        <f>SUM('[1]BALANZA AC.'!L173:L174)</f>
        <v>0</v>
      </c>
      <c r="E25" s="20">
        <v>102</v>
      </c>
    </row>
    <row r="26" spans="1:5" s="12" customFormat="1" ht="12.75" customHeight="1" x14ac:dyDescent="0.2">
      <c r="A26" s="14"/>
      <c r="B26" s="14"/>
      <c r="C26" s="14" t="s">
        <v>21</v>
      </c>
      <c r="D26" s="20">
        <f>SUM('[1]BALANZA AC.'!L175:L179)</f>
        <v>0</v>
      </c>
      <c r="E26" s="20">
        <v>0</v>
      </c>
    </row>
    <row r="27" spans="1:5" s="12" customFormat="1" ht="12.75" customHeight="1" x14ac:dyDescent="0.2">
      <c r="A27" s="14"/>
      <c r="B27" s="14"/>
      <c r="C27" s="14" t="s">
        <v>22</v>
      </c>
      <c r="D27" s="20">
        <f>SUM('[1]BALANZA AC.'!L180)</f>
        <v>0</v>
      </c>
      <c r="E27" s="20">
        <v>0</v>
      </c>
    </row>
    <row r="28" spans="1:5" s="12" customFormat="1" ht="12.75" customHeight="1" x14ac:dyDescent="0.2">
      <c r="A28" s="14"/>
      <c r="B28" s="14"/>
      <c r="C28" s="14" t="s">
        <v>23</v>
      </c>
      <c r="D28" s="20">
        <f>SUM('[1]BALANZA AC.'!L181)</f>
        <v>0</v>
      </c>
      <c r="E28" s="20">
        <v>0</v>
      </c>
    </row>
    <row r="29" spans="1:5" s="12" customFormat="1" x14ac:dyDescent="0.2">
      <c r="A29" s="26"/>
      <c r="B29" s="13"/>
      <c r="C29" s="14" t="s">
        <v>24</v>
      </c>
      <c r="D29" s="20">
        <f>SUM('[1]BALANZA AC.'!L182:L185)+'[1]AJUSTES DE CONSOLIDACIÓN'!K30+'[1]AJUSTES DE CONSOLIDACIÓN'!K31-'[1]AJUSTES DE CONSOLIDACIÓN'!J29</f>
        <v>46682338</v>
      </c>
      <c r="E29" s="20">
        <v>41697464</v>
      </c>
    </row>
    <row r="30" spans="1:5" s="12" customFormat="1" ht="12.75" x14ac:dyDescent="0.2">
      <c r="A30" s="27"/>
      <c r="B30" s="19"/>
      <c r="C30" s="19"/>
      <c r="D30" s="23"/>
      <c r="E30" s="23"/>
    </row>
    <row r="31" spans="1:5" s="2" customFormat="1" ht="12.75" x14ac:dyDescent="0.2">
      <c r="A31" s="28"/>
      <c r="B31" s="28" t="s">
        <v>25</v>
      </c>
      <c r="C31" s="29"/>
      <c r="D31" s="30">
        <f>SUM(D10+D19+D24)</f>
        <v>33217382621</v>
      </c>
      <c r="E31" s="30">
        <f>SUM(E10+E19+E24)</f>
        <v>30374544293</v>
      </c>
    </row>
    <row r="32" spans="1:5" s="12" customFormat="1" ht="12.75" x14ac:dyDescent="0.2">
      <c r="A32" s="27"/>
      <c r="B32" s="19"/>
      <c r="C32" s="19"/>
      <c r="D32" s="23"/>
      <c r="E32" s="23"/>
    </row>
    <row r="33" spans="1:5" s="12" customFormat="1" ht="3" customHeight="1" x14ac:dyDescent="0.2">
      <c r="A33" s="27"/>
      <c r="B33" s="31"/>
      <c r="C33" s="32"/>
      <c r="D33" s="23"/>
      <c r="E33" s="23"/>
    </row>
    <row r="34" spans="1:5" s="12" customFormat="1" ht="15" customHeight="1" x14ac:dyDescent="0.2">
      <c r="A34" s="10"/>
      <c r="B34" s="10" t="s">
        <v>26</v>
      </c>
      <c r="C34" s="11"/>
      <c r="D34" s="11"/>
      <c r="E34" s="11"/>
    </row>
    <row r="35" spans="1:5" s="12" customFormat="1" ht="5.25" customHeight="1" x14ac:dyDescent="0.2">
      <c r="A35" s="33"/>
      <c r="B35" s="13"/>
      <c r="C35" s="14"/>
      <c r="D35" s="20"/>
      <c r="E35" s="20"/>
    </row>
    <row r="36" spans="1:5" s="12" customFormat="1" ht="14.25" x14ac:dyDescent="0.2">
      <c r="A36" s="15"/>
      <c r="B36" s="16" t="s">
        <v>27</v>
      </c>
      <c r="C36" s="17"/>
      <c r="D36" s="18">
        <f>SUM(D37:D39)</f>
        <v>23266672793</v>
      </c>
      <c r="E36" s="18">
        <f>SUM(E37:E39)</f>
        <v>19489045553</v>
      </c>
    </row>
    <row r="37" spans="1:5" s="12" customFormat="1" ht="15" customHeight="1" x14ac:dyDescent="0.2">
      <c r="A37" s="33"/>
      <c r="B37" s="19"/>
      <c r="C37" s="14" t="s">
        <v>28</v>
      </c>
      <c r="D37" s="20">
        <f>SUM('[1]BALANZA AC.'!K186:K191)</f>
        <v>12280644545</v>
      </c>
      <c r="E37" s="20">
        <v>10354961971</v>
      </c>
    </row>
    <row r="38" spans="1:5" s="12" customFormat="1" ht="15" customHeight="1" x14ac:dyDescent="0.2">
      <c r="A38" s="27"/>
      <c r="B38" s="19"/>
      <c r="C38" s="14" t="s">
        <v>29</v>
      </c>
      <c r="D38" s="20">
        <f>SUM('[1]BALANZA AC.'!K192:K200)</f>
        <v>4103085781</v>
      </c>
      <c r="E38" s="20">
        <v>3294418217</v>
      </c>
    </row>
    <row r="39" spans="1:5" s="12" customFormat="1" ht="15" customHeight="1" x14ac:dyDescent="0.2">
      <c r="A39" s="33"/>
      <c r="B39" s="19"/>
      <c r="C39" s="14" t="s">
        <v>30</v>
      </c>
      <c r="D39" s="20">
        <f>SUM('[1]BALANZA AC.'!K201:K209)</f>
        <v>6882942467</v>
      </c>
      <c r="E39" s="20">
        <v>5839665365</v>
      </c>
    </row>
    <row r="40" spans="1:5" s="12" customFormat="1" ht="14.25" x14ac:dyDescent="0.2">
      <c r="A40" s="15"/>
      <c r="B40" s="16" t="s">
        <v>31</v>
      </c>
      <c r="C40" s="17"/>
      <c r="D40" s="18">
        <f>SUM(D41:D49)</f>
        <v>5634124923</v>
      </c>
      <c r="E40" s="18">
        <f>SUM(E41:E49)</f>
        <v>5493108935</v>
      </c>
    </row>
    <row r="41" spans="1:5" s="12" customFormat="1" ht="12.75" x14ac:dyDescent="0.2">
      <c r="A41" s="33"/>
      <c r="B41" s="19"/>
      <c r="C41" s="14" t="s">
        <v>32</v>
      </c>
      <c r="D41" s="20">
        <f>SUM('[1]BALANZA AC.'!K210:K211)</f>
        <v>5151679102</v>
      </c>
      <c r="E41" s="20">
        <v>5128635712</v>
      </c>
    </row>
    <row r="42" spans="1:5" s="12" customFormat="1" ht="12.75" x14ac:dyDescent="0.2">
      <c r="A42" s="33"/>
      <c r="B42" s="19"/>
      <c r="C42" s="14" t="s">
        <v>33</v>
      </c>
      <c r="D42" s="20">
        <f>SUM('[1]BALANZA AC.'!K212)</f>
        <v>0</v>
      </c>
      <c r="E42" s="20">
        <v>0</v>
      </c>
    </row>
    <row r="43" spans="1:5" s="12" customFormat="1" ht="12.75" x14ac:dyDescent="0.2">
      <c r="A43" s="33"/>
      <c r="B43" s="19"/>
      <c r="C43" s="14" t="s">
        <v>34</v>
      </c>
      <c r="D43" s="20">
        <f>SUM('[1]BALANZA AC.'!K213)</f>
        <v>121028201</v>
      </c>
      <c r="E43" s="20">
        <v>30610443</v>
      </c>
    </row>
    <row r="44" spans="1:5" s="12" customFormat="1" ht="12.75" x14ac:dyDescent="0.2">
      <c r="A44" s="33"/>
      <c r="B44" s="19"/>
      <c r="C44" s="14" t="s">
        <v>35</v>
      </c>
      <c r="D44" s="20">
        <f>SUM('[1]BALANZA AC.'!K214:K217)</f>
        <v>361417620</v>
      </c>
      <c r="E44" s="20">
        <v>333862780</v>
      </c>
    </row>
    <row r="45" spans="1:5" s="12" customFormat="1" ht="12.75" x14ac:dyDescent="0.2">
      <c r="A45" s="33"/>
      <c r="B45" s="19"/>
      <c r="C45" s="14" t="s">
        <v>36</v>
      </c>
      <c r="D45" s="20">
        <f>SUM('[1]BALANZA AC.'!K218:K220)</f>
        <v>0</v>
      </c>
      <c r="E45" s="20">
        <v>0</v>
      </c>
    </row>
    <row r="46" spans="1:5" s="12" customFormat="1" ht="12.75" x14ac:dyDescent="0.2">
      <c r="A46" s="33"/>
      <c r="B46" s="19"/>
      <c r="C46" s="34" t="s">
        <v>37</v>
      </c>
      <c r="D46" s="20">
        <f>SUM('[1]BALANZA AC.'!K221)</f>
        <v>0</v>
      </c>
      <c r="E46" s="20">
        <v>0</v>
      </c>
    </row>
    <row r="47" spans="1:5" s="12" customFormat="1" ht="12.75" customHeight="1" x14ac:dyDescent="0.2">
      <c r="A47" s="33"/>
      <c r="B47" s="19"/>
      <c r="C47" s="34" t="s">
        <v>38</v>
      </c>
      <c r="D47" s="20">
        <f>SUM('[1]BALANZA AC.'!K222)</f>
        <v>0</v>
      </c>
      <c r="E47" s="20">
        <v>0</v>
      </c>
    </row>
    <row r="48" spans="1:5" s="12" customFormat="1" ht="12.75" customHeight="1" x14ac:dyDescent="0.2">
      <c r="A48" s="33"/>
      <c r="B48" s="19"/>
      <c r="C48" s="34" t="s">
        <v>39</v>
      </c>
      <c r="D48" s="20">
        <f>SUM('[1]BALANZA AC.'!K223:K227)</f>
        <v>0</v>
      </c>
      <c r="E48" s="20">
        <v>0</v>
      </c>
    </row>
    <row r="49" spans="1:5" s="12" customFormat="1" ht="12.75" customHeight="1" x14ac:dyDescent="0.2">
      <c r="A49" s="33"/>
      <c r="B49" s="19"/>
      <c r="C49" s="34" t="s">
        <v>40</v>
      </c>
      <c r="D49" s="20">
        <f>SUM('[1]BALANZA AC.'!K228:K229)</f>
        <v>0</v>
      </c>
      <c r="E49" s="20">
        <v>0</v>
      </c>
    </row>
    <row r="50" spans="1:5" s="12" customFormat="1" ht="14.25" x14ac:dyDescent="0.2">
      <c r="A50" s="15"/>
      <c r="B50" s="16" t="s">
        <v>41</v>
      </c>
      <c r="C50" s="17"/>
      <c r="D50" s="18">
        <f>SUM(D51:D53)</f>
        <v>0</v>
      </c>
      <c r="E50" s="18">
        <f>SUM(E51:E53)</f>
        <v>0</v>
      </c>
    </row>
    <row r="51" spans="1:5" s="12" customFormat="1" ht="12.75" x14ac:dyDescent="0.2">
      <c r="A51" s="33"/>
      <c r="B51" s="19"/>
      <c r="C51" s="14" t="s">
        <v>42</v>
      </c>
      <c r="D51" s="20">
        <f>SUM('[1]BALANZA AC.'!K230:K231)</f>
        <v>0</v>
      </c>
      <c r="E51" s="20">
        <v>0</v>
      </c>
    </row>
    <row r="52" spans="1:5" s="12" customFormat="1" ht="12.75" x14ac:dyDescent="0.2">
      <c r="A52" s="27"/>
      <c r="B52" s="19"/>
      <c r="C52" s="14" t="s">
        <v>43</v>
      </c>
      <c r="D52" s="20">
        <f>SUM('[1]BALANZA AC.'!K232)</f>
        <v>0</v>
      </c>
      <c r="E52" s="20">
        <v>0</v>
      </c>
    </row>
    <row r="53" spans="1:5" s="12" customFormat="1" ht="12.75" customHeight="1" x14ac:dyDescent="0.2">
      <c r="A53" s="27"/>
      <c r="B53" s="19"/>
      <c r="C53" s="14" t="s">
        <v>44</v>
      </c>
      <c r="D53" s="20">
        <f>SUM('[1]BALANZA AC.'!K233)</f>
        <v>0</v>
      </c>
      <c r="E53" s="20">
        <v>0</v>
      </c>
    </row>
    <row r="54" spans="1:5" s="12" customFormat="1" ht="14.25" x14ac:dyDescent="0.2">
      <c r="A54" s="15"/>
      <c r="B54" s="16" t="s">
        <v>45</v>
      </c>
      <c r="C54" s="17"/>
      <c r="D54" s="18">
        <f>SUM(D55:D59)</f>
        <v>0</v>
      </c>
      <c r="E54" s="18">
        <f>SUM(E55:E59)</f>
        <v>0</v>
      </c>
    </row>
    <row r="55" spans="1:5" s="12" customFormat="1" x14ac:dyDescent="0.2">
      <c r="A55" s="35"/>
      <c r="B55" s="13"/>
      <c r="C55" s="14" t="s">
        <v>46</v>
      </c>
      <c r="D55" s="20">
        <f>SUM('[1]BALANZA AC.'!K234)</f>
        <v>0</v>
      </c>
      <c r="E55" s="20">
        <v>0</v>
      </c>
    </row>
    <row r="56" spans="1:5" s="12" customFormat="1" x14ac:dyDescent="0.2">
      <c r="A56" s="35"/>
      <c r="B56" s="13"/>
      <c r="C56" s="14" t="s">
        <v>47</v>
      </c>
      <c r="D56" s="20">
        <f>SUM('[1]BALANZA AC.'!K235)</f>
        <v>0</v>
      </c>
      <c r="E56" s="20">
        <v>0</v>
      </c>
    </row>
    <row r="57" spans="1:5" s="12" customFormat="1" x14ac:dyDescent="0.2">
      <c r="A57" s="35"/>
      <c r="B57" s="13"/>
      <c r="C57" s="14" t="s">
        <v>48</v>
      </c>
      <c r="D57" s="20">
        <f>SUM('[1]BALANZA AC.'!K236)</f>
        <v>0</v>
      </c>
      <c r="E57" s="20">
        <v>0</v>
      </c>
    </row>
    <row r="58" spans="1:5" s="12" customFormat="1" ht="15" customHeight="1" x14ac:dyDescent="0.2">
      <c r="A58" s="35"/>
      <c r="B58" s="13"/>
      <c r="C58" s="14" t="s">
        <v>49</v>
      </c>
      <c r="D58" s="20">
        <f>SUM('[1]BALANZA AC.'!K237)</f>
        <v>0</v>
      </c>
      <c r="E58" s="20">
        <v>0</v>
      </c>
    </row>
    <row r="59" spans="1:5" s="12" customFormat="1" ht="15" customHeight="1" x14ac:dyDescent="0.2">
      <c r="A59" s="35"/>
      <c r="B59" s="13"/>
      <c r="C59" s="14" t="s">
        <v>50</v>
      </c>
      <c r="D59" s="20">
        <f>SUM('[1]BALANZA AC.'!K238:K239)</f>
        <v>0</v>
      </c>
      <c r="E59" s="20">
        <v>0</v>
      </c>
    </row>
    <row r="60" spans="1:5" s="12" customFormat="1" ht="14.25" x14ac:dyDescent="0.2">
      <c r="A60" s="15"/>
      <c r="B60" s="16" t="s">
        <v>51</v>
      </c>
      <c r="C60" s="17"/>
      <c r="D60" s="18">
        <f>SUM(D61:D66)</f>
        <v>424161131</v>
      </c>
      <c r="E60" s="18">
        <f>SUM(E61:E66)</f>
        <v>340548180</v>
      </c>
    </row>
    <row r="61" spans="1:5" s="12" customFormat="1" ht="12.75" x14ac:dyDescent="0.2">
      <c r="A61" s="14"/>
      <c r="B61" s="19"/>
      <c r="C61" s="14" t="s">
        <v>52</v>
      </c>
      <c r="D61" s="36">
        <f>SUM('[1]BALANZA AC.'!K240:K247)</f>
        <v>108066555</v>
      </c>
      <c r="E61" s="20">
        <v>93200993</v>
      </c>
    </row>
    <row r="62" spans="1:5" s="12" customFormat="1" ht="12.75" customHeight="1" x14ac:dyDescent="0.2">
      <c r="A62" s="14"/>
      <c r="B62" s="19"/>
      <c r="C62" s="14" t="s">
        <v>53</v>
      </c>
      <c r="D62" s="20">
        <v>0</v>
      </c>
      <c r="E62" s="20">
        <v>0</v>
      </c>
    </row>
    <row r="63" spans="1:5" s="12" customFormat="1" ht="12.75" customHeight="1" x14ac:dyDescent="0.2">
      <c r="A63" s="14"/>
      <c r="B63" s="19"/>
      <c r="C63" s="14" t="s">
        <v>54</v>
      </c>
      <c r="D63" s="20">
        <f>SUM('[1]BALANZA AC.'!K248:'[1]BALANZA AC.'!K249)</f>
        <v>594292</v>
      </c>
      <c r="E63" s="20">
        <v>1229562</v>
      </c>
    </row>
    <row r="64" spans="1:5" s="12" customFormat="1" ht="12.75" customHeight="1" x14ac:dyDescent="0.2">
      <c r="A64" s="14"/>
      <c r="B64" s="19"/>
      <c r="C64" s="14" t="s">
        <v>55</v>
      </c>
      <c r="D64" s="20">
        <v>0</v>
      </c>
      <c r="E64" s="20">
        <v>0</v>
      </c>
    </row>
    <row r="65" spans="1:6" s="12" customFormat="1" ht="12.75" customHeight="1" x14ac:dyDescent="0.2">
      <c r="A65" s="14"/>
      <c r="B65" s="19"/>
      <c r="C65" s="14" t="s">
        <v>56</v>
      </c>
      <c r="D65" s="20">
        <v>0</v>
      </c>
      <c r="E65" s="20">
        <v>0</v>
      </c>
    </row>
    <row r="66" spans="1:6" s="12" customFormat="1" ht="12.75" x14ac:dyDescent="0.2">
      <c r="A66" s="14"/>
      <c r="B66" s="19"/>
      <c r="C66" s="14" t="s">
        <v>57</v>
      </c>
      <c r="D66" s="20">
        <f>SUM('[1]BALANZA AC.'!K250:K254)</f>
        <v>315500284</v>
      </c>
      <c r="E66" s="20">
        <v>246117625</v>
      </c>
    </row>
    <row r="67" spans="1:6" s="12" customFormat="1" ht="14.25" x14ac:dyDescent="0.2">
      <c r="A67" s="15"/>
      <c r="B67" s="16" t="s">
        <v>58</v>
      </c>
      <c r="C67" s="17"/>
      <c r="D67" s="18">
        <f>SUM(D68)</f>
        <v>0</v>
      </c>
      <c r="E67" s="18">
        <f>SUM(E68)</f>
        <v>0</v>
      </c>
    </row>
    <row r="68" spans="1:6" s="12" customFormat="1" ht="12.75" x14ac:dyDescent="0.2">
      <c r="A68" s="14"/>
      <c r="B68" s="19"/>
      <c r="C68" s="14" t="s">
        <v>59</v>
      </c>
      <c r="D68" s="20">
        <f>SUM('[1]BALANZA AC.'!K255)</f>
        <v>0</v>
      </c>
      <c r="E68" s="20">
        <v>0</v>
      </c>
    </row>
    <row r="69" spans="1:6" s="12" customFormat="1" ht="12.75" x14ac:dyDescent="0.2">
      <c r="A69" s="14"/>
      <c r="B69" s="19"/>
      <c r="C69" s="14"/>
      <c r="D69" s="23"/>
      <c r="E69" s="23"/>
    </row>
    <row r="70" spans="1:6" s="12" customFormat="1" ht="14.25" x14ac:dyDescent="0.2">
      <c r="A70" s="15"/>
      <c r="B70" s="16" t="s">
        <v>60</v>
      </c>
      <c r="C70" s="17"/>
      <c r="D70" s="18">
        <f>SUM(D36+D40+D50+D54+D60+D67)</f>
        <v>29324958847</v>
      </c>
      <c r="E70" s="18">
        <f>SUM(E36+E40+E50+E54+E60+E67)</f>
        <v>25322702668</v>
      </c>
    </row>
    <row r="71" spans="1:6" s="12" customFormat="1" ht="8.1" customHeight="1" x14ac:dyDescent="0.2">
      <c r="A71" s="14"/>
      <c r="B71" s="14"/>
      <c r="C71" s="14"/>
      <c r="D71" s="20"/>
      <c r="E71" s="20"/>
    </row>
    <row r="72" spans="1:6" s="12" customFormat="1" ht="15.75" x14ac:dyDescent="0.2">
      <c r="A72" s="37"/>
      <c r="B72" s="10" t="s">
        <v>61</v>
      </c>
      <c r="C72" s="11"/>
      <c r="D72" s="38">
        <f>SUM(D31-D70)</f>
        <v>3892423774</v>
      </c>
      <c r="E72" s="38">
        <f>SUM(E31-E70)</f>
        <v>5051841625</v>
      </c>
    </row>
    <row r="73" spans="1:6" s="12" customFormat="1" ht="8.1" customHeight="1" x14ac:dyDescent="0.2">
      <c r="A73" s="39"/>
      <c r="B73" s="40"/>
      <c r="C73" s="41"/>
      <c r="D73" s="42"/>
      <c r="E73" s="42"/>
    </row>
    <row r="74" spans="1:6" s="12" customFormat="1" ht="12.75" x14ac:dyDescent="0.2">
      <c r="A74" s="43" t="s">
        <v>62</v>
      </c>
      <c r="B74" s="44"/>
      <c r="C74" s="45"/>
      <c r="E74" s="44"/>
    </row>
    <row r="75" spans="1:6" s="47" customFormat="1" ht="12.75" x14ac:dyDescent="0.2">
      <c r="A75" s="2"/>
      <c r="B75" s="2"/>
      <c r="C75" s="2"/>
      <c r="D75" s="46"/>
      <c r="E75" s="46"/>
    </row>
    <row r="76" spans="1:6" s="48" customFormat="1" ht="12.75" x14ac:dyDescent="0.2">
      <c r="A76" s="2"/>
      <c r="B76" s="2"/>
      <c r="C76" s="2"/>
      <c r="D76" s="46"/>
      <c r="E76" s="46"/>
      <c r="F76" s="47"/>
    </row>
    <row r="77" spans="1:6" s="48" customFormat="1" ht="12.75" x14ac:dyDescent="0.2">
      <c r="A77" s="2"/>
      <c r="B77" s="2"/>
      <c r="C77" s="2"/>
      <c r="D77" s="46"/>
      <c r="E77" s="46"/>
      <c r="F77" s="47"/>
    </row>
  </sheetData>
  <mergeCells count="8">
    <mergeCell ref="B19:C19"/>
    <mergeCell ref="C20:C21"/>
    <mergeCell ref="A1:E1"/>
    <mergeCell ref="A2:E2"/>
    <mergeCell ref="A3:E3"/>
    <mergeCell ref="A4:E4"/>
    <mergeCell ref="A5:E5"/>
    <mergeCell ref="A6:C6"/>
  </mergeCells>
  <pageMargins left="0.70866141732283472" right="0.70866141732283472" top="0.74803149606299213" bottom="0.74803149606299213" header="0.31496062992125984" footer="0.31496062992125984"/>
  <pageSetup scale="54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2EA</vt:lpstr>
      <vt:lpstr>'2EA'!Área_de_impresión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2023-03-16T19:13:18Z</dcterms:created>
  <dcterms:modified xsi:type="dcterms:W3CDTF">2023-03-16T19:13:19Z</dcterms:modified>
</cp:coreProperties>
</file>