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B58D5E93-DF61-43CE-A8B4-68A6ABBBF08B}" xr6:coauthVersionLast="47" xr6:coauthVersionMax="47" xr10:uidLastSave="{00000000-0000-0000-0000-000000000000}"/>
  <bookViews>
    <workbookView xWindow="-120" yWindow="-120" windowWidth="20730" windowHeight="11160" xr2:uid="{5212D345-F46A-4ECD-B98D-34E27647EEA8}"/>
  </bookViews>
  <sheets>
    <sheet name="34 LDF 6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1" l="1"/>
  <c r="I92" i="1" s="1"/>
  <c r="I91" i="1"/>
  <c r="F91" i="1"/>
  <c r="F90" i="1"/>
  <c r="I90" i="1" s="1"/>
  <c r="F89" i="1"/>
  <c r="I89" i="1" s="1"/>
  <c r="H87" i="1"/>
  <c r="G87" i="1"/>
  <c r="F87" i="1"/>
  <c r="I87" i="1" s="1"/>
  <c r="E87" i="1"/>
  <c r="D87" i="1"/>
  <c r="I85" i="1"/>
  <c r="F85" i="1"/>
  <c r="F84" i="1"/>
  <c r="I84" i="1" s="1"/>
  <c r="F83" i="1"/>
  <c r="I83" i="1" s="1"/>
  <c r="I82" i="1"/>
  <c r="F82" i="1"/>
  <c r="F81" i="1"/>
  <c r="I81" i="1" s="1"/>
  <c r="F80" i="1"/>
  <c r="I80" i="1" s="1"/>
  <c r="I79" i="1"/>
  <c r="F79" i="1"/>
  <c r="F78" i="1"/>
  <c r="I78" i="1" s="1"/>
  <c r="F77" i="1"/>
  <c r="I77" i="1" s="1"/>
  <c r="H75" i="1"/>
  <c r="G75" i="1"/>
  <c r="F75" i="1"/>
  <c r="I75" i="1" s="1"/>
  <c r="E75" i="1"/>
  <c r="D75" i="1"/>
  <c r="I73" i="1"/>
  <c r="F73" i="1"/>
  <c r="F72" i="1"/>
  <c r="I72" i="1" s="1"/>
  <c r="F71" i="1"/>
  <c r="I71" i="1" s="1"/>
  <c r="I70" i="1"/>
  <c r="F70" i="1"/>
  <c r="F69" i="1"/>
  <c r="I69" i="1" s="1"/>
  <c r="F68" i="1"/>
  <c r="I68" i="1" s="1"/>
  <c r="I67" i="1"/>
  <c r="F67" i="1"/>
  <c r="H65" i="1"/>
  <c r="H52" i="1" s="1"/>
  <c r="G65" i="1"/>
  <c r="E65" i="1"/>
  <c r="E52" i="1" s="1"/>
  <c r="F52" i="1" s="1"/>
  <c r="I52" i="1" s="1"/>
  <c r="D65" i="1"/>
  <c r="F65" i="1" s="1"/>
  <c r="I65" i="1" s="1"/>
  <c r="F63" i="1"/>
  <c r="I63" i="1" s="1"/>
  <c r="F62" i="1"/>
  <c r="I62" i="1" s="1"/>
  <c r="I61" i="1"/>
  <c r="F61" i="1"/>
  <c r="F60" i="1"/>
  <c r="I60" i="1" s="1"/>
  <c r="F59" i="1"/>
  <c r="I59" i="1" s="1"/>
  <c r="I58" i="1"/>
  <c r="F58" i="1"/>
  <c r="F57" i="1"/>
  <c r="I57" i="1" s="1"/>
  <c r="F56" i="1"/>
  <c r="I56" i="1" s="1"/>
  <c r="H54" i="1"/>
  <c r="G54" i="1"/>
  <c r="F54" i="1"/>
  <c r="I54" i="1" s="1"/>
  <c r="E54" i="1"/>
  <c r="D54" i="1"/>
  <c r="G52" i="1"/>
  <c r="D52" i="1"/>
  <c r="F50" i="1"/>
  <c r="I50" i="1" s="1"/>
  <c r="F49" i="1"/>
  <c r="I49" i="1" s="1"/>
  <c r="F48" i="1"/>
  <c r="I48" i="1" s="1"/>
  <c r="I47" i="1"/>
  <c r="F47" i="1"/>
  <c r="H45" i="1"/>
  <c r="G45" i="1"/>
  <c r="E45" i="1"/>
  <c r="D45" i="1"/>
  <c r="F45" i="1" s="1"/>
  <c r="I45" i="1" s="1"/>
  <c r="F43" i="1"/>
  <c r="I43" i="1" s="1"/>
  <c r="F42" i="1"/>
  <c r="I42" i="1" s="1"/>
  <c r="I41" i="1"/>
  <c r="F41" i="1"/>
  <c r="F40" i="1"/>
  <c r="I40" i="1" s="1"/>
  <c r="F39" i="1"/>
  <c r="I39" i="1" s="1"/>
  <c r="I38" i="1"/>
  <c r="F38" i="1"/>
  <c r="F37" i="1"/>
  <c r="I37" i="1" s="1"/>
  <c r="F36" i="1"/>
  <c r="I36" i="1" s="1"/>
  <c r="I35" i="1"/>
  <c r="F35" i="1"/>
  <c r="H33" i="1"/>
  <c r="G33" i="1"/>
  <c r="E33" i="1"/>
  <c r="D33" i="1"/>
  <c r="F33" i="1" s="1"/>
  <c r="I33" i="1" s="1"/>
  <c r="F31" i="1"/>
  <c r="I31" i="1" s="1"/>
  <c r="F30" i="1"/>
  <c r="I30" i="1" s="1"/>
  <c r="I29" i="1"/>
  <c r="F29" i="1"/>
  <c r="F28" i="1"/>
  <c r="I28" i="1" s="1"/>
  <c r="F27" i="1"/>
  <c r="I27" i="1" s="1"/>
  <c r="I26" i="1"/>
  <c r="F26" i="1"/>
  <c r="F25" i="1"/>
  <c r="I25" i="1" s="1"/>
  <c r="H23" i="1"/>
  <c r="G23" i="1"/>
  <c r="G10" i="1" s="1"/>
  <c r="G94" i="1" s="1"/>
  <c r="E23" i="1"/>
  <c r="E10" i="1" s="1"/>
  <c r="E94" i="1" s="1"/>
  <c r="D23" i="1"/>
  <c r="D10" i="1" s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H12" i="1"/>
  <c r="G12" i="1"/>
  <c r="E12" i="1"/>
  <c r="D12" i="1"/>
  <c r="F12" i="1" s="1"/>
  <c r="I12" i="1" s="1"/>
  <c r="H10" i="1"/>
  <c r="H94" i="1" s="1"/>
  <c r="F10" i="1" l="1"/>
  <c r="I10" i="1" s="1"/>
  <c r="D94" i="1"/>
  <c r="F94" i="1" s="1"/>
  <c r="I94" i="1" s="1"/>
  <c r="F23" i="1"/>
  <c r="I23" i="1" s="1"/>
</calcChain>
</file>

<file path=xl/sharedStrings.xml><?xml version="1.0" encoding="utf-8"?>
<sst xmlns="http://schemas.openxmlformats.org/spreadsheetml/2006/main" count="146" uniqueCount="82">
  <si>
    <t>GOBIERNO CONSTITUCIONAL DEL ESTADO DE CHIAPAS</t>
  </si>
  <si>
    <t>ENTIDADES PARAESTATALES Y FIDEICOMISOS NO EMPRESARIALES Y NO FINANCIEROS</t>
  </si>
  <si>
    <t>ESTADO ANALÍTICO DEL EJERCICIO DE PRESUPUESTO DE EGRESOS DETALLADO CONSOLIDADO</t>
  </si>
  <si>
    <t>CLASIFICACIÓN FUNCIONAL (FINALIDAD y FUNCIÓN)</t>
  </si>
  <si>
    <t>DEL 1 DE ENERO AL 31 DE DICIEMBRE DE 2022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</si>
  <si>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</si>
  <si>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</si>
  <si>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</si>
  <si>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</si>
  <si>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</si>
  <si>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</si>
  <si>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</si>
  <si>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</si>
  <si>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</si>
  <si>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</si>
  <si>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</si>
  <si>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</si>
  <si>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</si>
  <si>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</si>
  <si>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</si>
  <si>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</si>
  <si>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</si>
  <si>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</si>
  <si>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</si>
  <si>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</si>
  <si>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</si>
  <si>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</si>
  <si>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</si>
  <si>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</si>
  <si>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</si>
  <si>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</si>
  <si>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</si>
  <si>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</si>
  <si>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</si>
  <si>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</si>
  <si>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</si>
  <si>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</si>
  <si>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</si>
  <si>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</si>
  <si>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</si>
  <si>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</si>
  <si>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</si>
  <si>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</si>
  <si>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</si>
  <si>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</si>
  <si>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</si>
  <si>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</si>
  <si>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</si>
  <si>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</si>
  <si>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</si>
  <si>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</si>
  <si>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</si>
  <si>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</si>
  <si>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</si>
  <si>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</si>
  <si>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</si>
  <si>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</si>
  <si>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</si>
  <si>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</si>
  <si>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</si>
  <si>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</si>
  <si>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</si>
  <si>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</si>
  <si>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</si>
  <si>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</si>
  <si>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</si>
  <si>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</si>
  <si>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</si>
  <si>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</si>
  <si>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</si>
  <si>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</si>
  <si>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</si>
  <si>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Transacciones de la Deuda Pública/Costo Financiero de la Deuda</t>
  </si>
  <si>
    <t>d2)</t>
  </si>
  <si>
    <t>Transferencias, Participaciones y Aportaciones entre Diferentes Niveles y Ordenes de Gobierno</t>
  </si>
  <si>
    <t>d3)</t>
  </si>
  <si>
    <t>Saneamiento del Sistema Financiero</t>
  </si>
  <si>
    <t>d4)</t>
  </si>
  <si>
    <t>Adeudos de Ejercicios Fiscales Anteriores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</si>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</sst>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9"/>
      <color theme="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alignment vertical="top"/>
    </xf>
    <xf numFmtId="0" fontId="7" fillId="0" borderId="0"/>
  </cellStyleXfs>
  <cellXfs count="35">
    <xf numFmtId="0" fontId="0" fillId="0" borderId="0" xfId="0"/>
    <xf numFmtId="0" fontId="2" fillId="2" borderId="0" xfId="1" applyFont="1" applyFill="1" applyAlignment="1">
      <alignment horizontal="left" vertical="center"/>
    </xf>
    <xf numFmtId="0" fontId="1" fillId="0" borderId="0" xfId="1">
      <alignment vertical="top"/>
    </xf>
    <xf numFmtId="0" fontId="3" fillId="2" borderId="0" xfId="1" applyFont="1" applyFill="1" applyAlignment="1">
      <alignment horizontal="left" vertical="center"/>
    </xf>
    <xf numFmtId="0" fontId="4" fillId="3" borderId="1" xfId="1" applyFont="1" applyFill="1" applyBorder="1" applyAlignment="1">
      <alignment horizontal="center" vertical="center" wrapText="1" readingOrder="1"/>
    </xf>
    <xf numFmtId="0" fontId="4" fillId="3" borderId="2" xfId="1" applyFont="1" applyFill="1" applyBorder="1" applyAlignment="1">
      <alignment horizontal="center" vertical="center" wrapText="1" readingOrder="1"/>
    </xf>
    <xf numFmtId="164" fontId="4" fillId="3" borderId="2" xfId="1" applyNumberFormat="1" applyFont="1" applyFill="1" applyBorder="1" applyAlignment="1">
      <alignment horizontal="center" vertical="top" wrapText="1" readingOrder="1"/>
    </xf>
    <xf numFmtId="164" fontId="4" fillId="3" borderId="3" xfId="1" applyNumberFormat="1" applyFont="1" applyFill="1" applyBorder="1" applyAlignment="1">
      <alignment horizontal="center" vertical="top" wrapText="1" readingOrder="1"/>
    </xf>
    <xf numFmtId="0" fontId="4" fillId="3" borderId="4" xfId="1" applyFont="1" applyFill="1" applyBorder="1" applyAlignment="1">
      <alignment horizontal="center" vertical="center" wrapText="1" readingOrder="1"/>
    </xf>
    <xf numFmtId="0" fontId="4" fillId="3" borderId="5" xfId="1" applyFont="1" applyFill="1" applyBorder="1" applyAlignment="1">
      <alignment horizontal="center" vertical="center" wrapText="1" readingOrder="1"/>
    </xf>
    <xf numFmtId="164" fontId="4" fillId="3" borderId="5" xfId="1" applyNumberFormat="1" applyFont="1" applyFill="1" applyBorder="1" applyAlignment="1">
      <alignment horizontal="center" vertical="center" wrapText="1" readingOrder="1"/>
    </xf>
    <xf numFmtId="164" fontId="4" fillId="3" borderId="6" xfId="1" applyNumberFormat="1" applyFont="1" applyFill="1" applyBorder="1" applyAlignment="1">
      <alignment horizontal="center" vertical="top" wrapText="1" readingOrder="1"/>
    </xf>
    <xf numFmtId="0" fontId="5" fillId="0" borderId="0" xfId="1" applyFont="1" applyAlignment="1">
      <alignment horizontal="center" vertical="center" wrapText="1" readingOrder="1"/>
    </xf>
    <xf numFmtId="164" fontId="5" fillId="0" borderId="0" xfId="1" applyNumberFormat="1" applyFont="1" applyAlignment="1">
      <alignment horizontal="center" vertical="center" wrapText="1" readingOrder="1"/>
    </xf>
    <xf numFmtId="164" fontId="5" fillId="0" borderId="0" xfId="1" applyNumberFormat="1" applyFont="1" applyAlignment="1">
      <alignment horizontal="center" vertical="top" wrapText="1" readingOrder="1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/>
    </xf>
    <xf numFmtId="164" fontId="1" fillId="0" borderId="0" xfId="0" applyNumberFormat="1" applyFont="1" applyAlignment="1">
      <alignment vertical="top"/>
    </xf>
    <xf numFmtId="0" fontId="6" fillId="5" borderId="0" xfId="0" applyFont="1" applyFill="1" applyAlignment="1">
      <alignment horizontal="left" vertical="top"/>
    </xf>
    <xf numFmtId="0" fontId="6" fillId="5" borderId="0" xfId="0" applyFont="1" applyFill="1" applyAlignment="1">
      <alignment horizontal="justify" vertical="top"/>
    </xf>
    <xf numFmtId="164" fontId="6" fillId="5" borderId="0" xfId="0" applyNumberFormat="1" applyFont="1" applyFill="1" applyAlignment="1">
      <alignment horizontal="right" vertical="top"/>
    </xf>
    <xf numFmtId="0" fontId="6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justify" vertical="top"/>
    </xf>
    <xf numFmtId="164" fontId="1" fillId="0" borderId="0" xfId="0" applyNumberFormat="1" applyFont="1" applyAlignment="1">
      <alignment horizontal="right" vertical="top"/>
    </xf>
    <xf numFmtId="0" fontId="1" fillId="0" borderId="8" xfId="0" applyFont="1" applyBorder="1" applyAlignment="1">
      <alignment vertical="top"/>
    </xf>
    <xf numFmtId="164" fontId="1" fillId="0" borderId="8" xfId="0" applyNumberFormat="1" applyFont="1" applyBorder="1" applyAlignment="1">
      <alignment vertical="top"/>
    </xf>
    <xf numFmtId="0" fontId="6" fillId="4" borderId="9" xfId="0" applyFont="1" applyFill="1" applyBorder="1" applyAlignment="1">
      <alignment horizontal="justify" vertical="center"/>
    </xf>
    <xf numFmtId="164" fontId="6" fillId="4" borderId="9" xfId="0" applyNumberFormat="1" applyFont="1" applyFill="1" applyBorder="1" applyAlignment="1">
      <alignment horizontal="right" vertical="center"/>
    </xf>
    <xf numFmtId="0" fontId="8" fillId="0" borderId="10" xfId="2" applyFont="1" applyBorder="1" applyAlignment="1">
      <alignment horizontal="left" vertical="top" wrapText="1"/>
    </xf>
    <xf numFmtId="164" fontId="1" fillId="0" borderId="0" xfId="1" applyNumberFormat="1">
      <alignment vertical="top"/>
    </xf>
  </cellXfs>
  <cellStyles count="3">
    <cellStyle name="Normal" xfId="0" builtinId="0"/>
    <cellStyle name="Normal 2 2" xfId="2" xr:uid="{B987727A-EBEA-4A45-B258-7DF7FBFFABAD}"/>
    <cellStyle name="Normal 21" xfId="1" xr:uid="{0A2F4399-05CD-432F-89FA-1C3AA3ABA9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4</xdr:row>
      <xdr:rowOff>9525</xdr:rowOff>
    </xdr:from>
    <xdr:to>
      <xdr:col>8</xdr:col>
      <xdr:colOff>1109230</xdr:colOff>
      <xdr:row>5</xdr:row>
      <xdr:rowOff>154998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5163D59-F8B0-43D9-A3F1-190DEAC248E0}"/>
            </a:ext>
          </a:extLst>
        </xdr:cNvPr>
        <xdr:cNvSpPr txBox="1"/>
      </xdr:nvSpPr>
      <xdr:spPr>
        <a:xfrm>
          <a:off x="8610600" y="657225"/>
          <a:ext cx="1042555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EDB2B-80F5-4D74-9109-A0EF644AE08F}">
  <dimension ref="A1:K95"/>
  <sheetViews>
    <sheetView showGridLines="0" tabSelected="1" topLeftCell="A79" workbookViewId="0">
      <selection activeCell="D8" sqref="A8:XFD77"/>
    </sheetView>
  </sheetViews>
  <sheetFormatPr baseColWidth="10" defaultRowHeight="15" x14ac:dyDescent="0.25"/>
  <cols>
    <col min="1" max="1" width="2.140625" style="2" customWidth="1"/>
    <col min="2" max="2" width="3.28515625" style="2" customWidth="1"/>
    <col min="3" max="3" width="39.140625" style="2" customWidth="1"/>
    <col min="4" max="9" width="16.7109375" style="34" customWidth="1"/>
    <col min="11" max="11" width="13.28515625" bestFit="1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2" customFormat="1" ht="3" customHeight="1" x14ac:dyDescent="0.25">
      <c r="A9" s="12"/>
      <c r="B9" s="12"/>
      <c r="C9" s="12"/>
      <c r="D9" s="13"/>
      <c r="E9" s="13"/>
      <c r="F9" s="13"/>
      <c r="G9" s="13"/>
      <c r="H9" s="13"/>
      <c r="I9" s="14"/>
    </row>
    <row r="10" spans="1:11" s="19" customFormat="1" ht="15.95" customHeight="1" thickBot="1" x14ac:dyDescent="0.3">
      <c r="A10" s="15" t="s">
        <v>14</v>
      </c>
      <c r="B10" s="15"/>
      <c r="C10" s="15"/>
      <c r="D10" s="16">
        <f>SUM(D12,D23,D33,D45)</f>
        <v>5954990765</v>
      </c>
      <c r="E10" s="16">
        <f>SUM(E12,E23,E33,E45)</f>
        <v>8701581192</v>
      </c>
      <c r="F10" s="16">
        <f>SUM(D10:E10)</f>
        <v>14656571957</v>
      </c>
      <c r="G10" s="16">
        <f t="shared" ref="G10:H10" si="0">SUM(G12,G23,G33,G45)</f>
        <v>14547988477</v>
      </c>
      <c r="H10" s="16">
        <f t="shared" si="0"/>
        <v>13753592500</v>
      </c>
      <c r="I10" s="16">
        <f>SUM(F10-G10)</f>
        <v>108583480</v>
      </c>
      <c r="J10" s="17"/>
      <c r="K10" s="18"/>
    </row>
    <row r="11" spans="1:11" s="20" customFormat="1" ht="3" customHeight="1" thickTop="1" x14ac:dyDescent="0.25">
      <c r="D11" s="21"/>
      <c r="E11" s="21"/>
      <c r="F11" s="21"/>
      <c r="G11" s="21"/>
      <c r="H11" s="21"/>
      <c r="I11" s="21"/>
    </row>
    <row r="12" spans="1:11" s="25" customFormat="1" ht="12.75" customHeight="1" x14ac:dyDescent="0.25">
      <c r="A12" s="22" t="s">
        <v>15</v>
      </c>
      <c r="B12" s="23" t="s">
        <v>16</v>
      </c>
      <c r="C12" s="23"/>
      <c r="D12" s="24">
        <f>SUM(D14:D21)</f>
        <v>880679111</v>
      </c>
      <c r="E12" s="24">
        <f>SUM(E14:E21)</f>
        <v>177599956</v>
      </c>
      <c r="F12" s="24">
        <f>SUM(D12:E12)</f>
        <v>1058279067</v>
      </c>
      <c r="G12" s="24">
        <f t="shared" ref="G12:H12" si="1">SUM(G14:G21)</f>
        <v>1044162914</v>
      </c>
      <c r="H12" s="24">
        <f t="shared" si="1"/>
        <v>1036500213</v>
      </c>
      <c r="I12" s="24">
        <f>SUM(F12-G12)</f>
        <v>14116153</v>
      </c>
    </row>
    <row r="13" spans="1:11" s="20" customFormat="1" ht="3" customHeight="1" x14ac:dyDescent="0.25">
      <c r="D13" s="21"/>
      <c r="E13" s="21"/>
      <c r="F13" s="21"/>
      <c r="G13" s="21"/>
      <c r="H13" s="21"/>
      <c r="I13" s="21"/>
    </row>
    <row r="14" spans="1:11" s="20" customFormat="1" ht="12.75" customHeight="1" x14ac:dyDescent="0.25">
      <c r="B14" s="26" t="s">
        <v>17</v>
      </c>
      <c r="C14" s="27" t="s">
        <v>18</v>
      </c>
      <c r="D14" s="28">
        <v>17606031</v>
      </c>
      <c r="E14" s="28">
        <v>577879</v>
      </c>
      <c r="F14" s="28">
        <f t="shared" ref="F14:F21" si="2">SUM(D14:E14)</f>
        <v>18183910</v>
      </c>
      <c r="G14" s="21">
        <v>18157595</v>
      </c>
      <c r="H14" s="28">
        <v>17532366</v>
      </c>
      <c r="I14" s="28">
        <f t="shared" ref="I14:I21" si="3">SUM(F14-G14)</f>
        <v>26315</v>
      </c>
    </row>
    <row r="15" spans="1:11" s="20" customFormat="1" ht="12.75" customHeight="1" x14ac:dyDescent="0.25">
      <c r="B15" s="26" t="s">
        <v>19</v>
      </c>
      <c r="C15" s="27" t="s">
        <v>20</v>
      </c>
      <c r="D15" s="28">
        <v>9867099</v>
      </c>
      <c r="E15" s="28">
        <v>2312517</v>
      </c>
      <c r="F15" s="28">
        <f t="shared" si="2"/>
        <v>12179616</v>
      </c>
      <c r="G15" s="21">
        <v>12098087</v>
      </c>
      <c r="H15" s="28">
        <v>11929134</v>
      </c>
      <c r="I15" s="28">
        <f t="shared" si="3"/>
        <v>81529</v>
      </c>
    </row>
    <row r="16" spans="1:11" s="20" customFormat="1" ht="12.75" customHeight="1" x14ac:dyDescent="0.25">
      <c r="B16" s="26" t="s">
        <v>21</v>
      </c>
      <c r="C16" s="27" t="s">
        <v>22</v>
      </c>
      <c r="D16" s="28">
        <v>30211961</v>
      </c>
      <c r="E16" s="28">
        <v>1526697</v>
      </c>
      <c r="F16" s="28">
        <f t="shared" si="2"/>
        <v>31738658</v>
      </c>
      <c r="G16" s="21">
        <v>31294562</v>
      </c>
      <c r="H16" s="28">
        <v>30029792</v>
      </c>
      <c r="I16" s="28">
        <f>SUM(F16-G16)</f>
        <v>444096</v>
      </c>
    </row>
    <row r="17" spans="1:9" s="20" customFormat="1" ht="12.75" customHeight="1" x14ac:dyDescent="0.25">
      <c r="B17" s="26" t="s">
        <v>23</v>
      </c>
      <c r="C17" s="27" t="s">
        <v>24</v>
      </c>
      <c r="D17" s="28">
        <v>0</v>
      </c>
      <c r="E17" s="28">
        <v>0</v>
      </c>
      <c r="F17" s="28">
        <f t="shared" si="2"/>
        <v>0</v>
      </c>
      <c r="G17" s="21">
        <v>0</v>
      </c>
      <c r="H17" s="28">
        <v>0</v>
      </c>
      <c r="I17" s="28">
        <f t="shared" si="3"/>
        <v>0</v>
      </c>
    </row>
    <row r="18" spans="1:9" s="20" customFormat="1" ht="12.75" customHeight="1" x14ac:dyDescent="0.25">
      <c r="B18" s="26" t="s">
        <v>25</v>
      </c>
      <c r="C18" s="27" t="s">
        <v>26</v>
      </c>
      <c r="D18" s="28">
        <v>59381140</v>
      </c>
      <c r="E18" s="28">
        <v>63124055</v>
      </c>
      <c r="F18" s="28">
        <f t="shared" si="2"/>
        <v>122505195</v>
      </c>
      <c r="G18" s="21">
        <v>121537964</v>
      </c>
      <c r="H18" s="28">
        <v>121029511</v>
      </c>
      <c r="I18" s="28">
        <f t="shared" si="3"/>
        <v>967231</v>
      </c>
    </row>
    <row r="19" spans="1:9" s="20" customFormat="1" ht="12.75" customHeight="1" x14ac:dyDescent="0.25">
      <c r="B19" s="26" t="s">
        <v>27</v>
      </c>
      <c r="C19" s="27" t="s">
        <v>28</v>
      </c>
      <c r="D19" s="28">
        <v>0</v>
      </c>
      <c r="E19" s="28">
        <v>0</v>
      </c>
      <c r="F19" s="28">
        <f t="shared" si="2"/>
        <v>0</v>
      </c>
      <c r="G19" s="21">
        <v>0</v>
      </c>
      <c r="H19" s="28">
        <v>0</v>
      </c>
      <c r="I19" s="28">
        <f t="shared" si="3"/>
        <v>0</v>
      </c>
    </row>
    <row r="20" spans="1:9" s="20" customFormat="1" ht="25.5" customHeight="1" x14ac:dyDescent="0.25">
      <c r="B20" s="26" t="s">
        <v>29</v>
      </c>
      <c r="C20" s="27" t="s">
        <v>30</v>
      </c>
      <c r="D20" s="28">
        <v>709924039</v>
      </c>
      <c r="E20" s="28">
        <v>64454710</v>
      </c>
      <c r="F20" s="28">
        <f t="shared" si="2"/>
        <v>774378749</v>
      </c>
      <c r="G20" s="21">
        <v>764323186</v>
      </c>
      <c r="H20" s="28">
        <v>760831116</v>
      </c>
      <c r="I20" s="28">
        <f t="shared" si="3"/>
        <v>10055563</v>
      </c>
    </row>
    <row r="21" spans="1:9" s="20" customFormat="1" ht="12.75" customHeight="1" x14ac:dyDescent="0.25">
      <c r="B21" s="26" t="s">
        <v>31</v>
      </c>
      <c r="C21" s="27" t="s">
        <v>32</v>
      </c>
      <c r="D21" s="28">
        <v>53688841</v>
      </c>
      <c r="E21" s="28">
        <v>45604098</v>
      </c>
      <c r="F21" s="28">
        <f t="shared" si="2"/>
        <v>99292939</v>
      </c>
      <c r="G21" s="21">
        <v>96751520</v>
      </c>
      <c r="H21" s="28">
        <v>95148294</v>
      </c>
      <c r="I21" s="28">
        <f t="shared" si="3"/>
        <v>2541419</v>
      </c>
    </row>
    <row r="22" spans="1:9" s="20" customFormat="1" ht="3" customHeight="1" x14ac:dyDescent="0.25">
      <c r="D22" s="21"/>
      <c r="E22" s="21"/>
      <c r="F22" s="21"/>
      <c r="G22" s="21"/>
      <c r="H22" s="21"/>
      <c r="I22" s="21"/>
    </row>
    <row r="23" spans="1:9" s="25" customFormat="1" ht="12.75" customHeight="1" x14ac:dyDescent="0.25">
      <c r="A23" s="22" t="s">
        <v>33</v>
      </c>
      <c r="B23" s="23" t="s">
        <v>34</v>
      </c>
      <c r="C23" s="23"/>
      <c r="D23" s="24">
        <f>SUM(D25:D31)</f>
        <v>4825305663</v>
      </c>
      <c r="E23" s="24">
        <f>SUM(E25:E31)</f>
        <v>7920967144</v>
      </c>
      <c r="F23" s="24">
        <f>SUM(D23:E23)</f>
        <v>12746272807</v>
      </c>
      <c r="G23" s="24">
        <f t="shared" ref="G23:H23" si="4">SUM(G25:G31)</f>
        <v>12658563843</v>
      </c>
      <c r="H23" s="24">
        <f t="shared" si="4"/>
        <v>12016533118</v>
      </c>
      <c r="I23" s="24">
        <f>SUM(F23-G23)</f>
        <v>87708964</v>
      </c>
    </row>
    <row r="24" spans="1:9" s="20" customFormat="1" ht="3" customHeight="1" x14ac:dyDescent="0.25">
      <c r="D24" s="21"/>
      <c r="E24" s="21"/>
      <c r="F24" s="21"/>
      <c r="G24" s="21"/>
      <c r="H24" s="21"/>
      <c r="I24" s="21"/>
    </row>
    <row r="25" spans="1:9" s="20" customFormat="1" ht="12.75" customHeight="1" x14ac:dyDescent="0.25">
      <c r="B25" s="26" t="s">
        <v>35</v>
      </c>
      <c r="C25" s="27" t="s">
        <v>36</v>
      </c>
      <c r="D25" s="28">
        <v>24122507</v>
      </c>
      <c r="E25" s="28">
        <v>11047936</v>
      </c>
      <c r="F25" s="28">
        <f t="shared" ref="F25:F31" si="5">SUM(D25:E25)</f>
        <v>35170443</v>
      </c>
      <c r="G25" s="21">
        <v>34293873</v>
      </c>
      <c r="H25" s="28">
        <v>30951016</v>
      </c>
      <c r="I25" s="28">
        <f t="shared" ref="I25:I31" si="6">SUM(F25-G25)</f>
        <v>876570</v>
      </c>
    </row>
    <row r="26" spans="1:9" s="20" customFormat="1" ht="12.75" customHeight="1" x14ac:dyDescent="0.25">
      <c r="B26" s="26" t="s">
        <v>37</v>
      </c>
      <c r="C26" s="27" t="s">
        <v>38</v>
      </c>
      <c r="D26" s="28">
        <v>43105389</v>
      </c>
      <c r="E26" s="28">
        <v>26628562</v>
      </c>
      <c r="F26" s="28">
        <f>SUM(D26:E26)</f>
        <v>69733951</v>
      </c>
      <c r="G26" s="21">
        <v>68350437</v>
      </c>
      <c r="H26" s="28">
        <v>67423253</v>
      </c>
      <c r="I26" s="28">
        <f t="shared" si="6"/>
        <v>1383514</v>
      </c>
    </row>
    <row r="27" spans="1:9" s="20" customFormat="1" ht="12.75" customHeight="1" x14ac:dyDescent="0.25">
      <c r="B27" s="26" t="s">
        <v>39</v>
      </c>
      <c r="C27" s="27" t="s">
        <v>40</v>
      </c>
      <c r="D27" s="28">
        <v>1691475498</v>
      </c>
      <c r="E27" s="28">
        <v>6137243392</v>
      </c>
      <c r="F27" s="28">
        <f t="shared" si="5"/>
        <v>7828718890</v>
      </c>
      <c r="G27" s="21">
        <v>7825629548</v>
      </c>
      <c r="H27" s="28">
        <v>7489768248</v>
      </c>
      <c r="I27" s="28">
        <f t="shared" si="6"/>
        <v>3089342</v>
      </c>
    </row>
    <row r="28" spans="1:9" s="20" customFormat="1" ht="25.5" customHeight="1" x14ac:dyDescent="0.25">
      <c r="B28" s="26" t="s">
        <v>41</v>
      </c>
      <c r="C28" s="27" t="s">
        <v>42</v>
      </c>
      <c r="D28" s="28">
        <v>245862456</v>
      </c>
      <c r="E28" s="28">
        <v>55605122</v>
      </c>
      <c r="F28" s="28">
        <f t="shared" si="5"/>
        <v>301467578</v>
      </c>
      <c r="G28" s="21">
        <v>294564733</v>
      </c>
      <c r="H28" s="28">
        <v>270474249</v>
      </c>
      <c r="I28" s="28">
        <f t="shared" si="6"/>
        <v>6902845</v>
      </c>
    </row>
    <row r="29" spans="1:9" s="20" customFormat="1" ht="12.75" customHeight="1" x14ac:dyDescent="0.25">
      <c r="B29" s="26" t="s">
        <v>43</v>
      </c>
      <c r="C29" s="27" t="s">
        <v>44</v>
      </c>
      <c r="D29" s="28">
        <v>2574797412</v>
      </c>
      <c r="E29" s="28">
        <v>1658192465</v>
      </c>
      <c r="F29" s="28">
        <f t="shared" si="5"/>
        <v>4232989877</v>
      </c>
      <c r="G29" s="21">
        <v>4159686677</v>
      </c>
      <c r="H29" s="28">
        <v>3888989537</v>
      </c>
      <c r="I29" s="28">
        <f t="shared" si="6"/>
        <v>73303200</v>
      </c>
    </row>
    <row r="30" spans="1:9" s="20" customFormat="1" ht="12.75" customHeight="1" x14ac:dyDescent="0.25">
      <c r="B30" s="26" t="s">
        <v>45</v>
      </c>
      <c r="C30" s="27" t="s">
        <v>46</v>
      </c>
      <c r="D30" s="28">
        <v>245942401</v>
      </c>
      <c r="E30" s="28">
        <v>32249667</v>
      </c>
      <c r="F30" s="28">
        <f t="shared" si="5"/>
        <v>278192068</v>
      </c>
      <c r="G30" s="21">
        <v>276038575</v>
      </c>
      <c r="H30" s="28">
        <v>268926815</v>
      </c>
      <c r="I30" s="28">
        <f t="shared" si="6"/>
        <v>2153493</v>
      </c>
    </row>
    <row r="31" spans="1:9" s="20" customFormat="1" ht="12.75" customHeight="1" x14ac:dyDescent="0.25">
      <c r="B31" s="26" t="s">
        <v>47</v>
      </c>
      <c r="C31" s="27" t="s">
        <v>48</v>
      </c>
      <c r="D31" s="28">
        <v>0</v>
      </c>
      <c r="E31" s="28">
        <v>0</v>
      </c>
      <c r="F31" s="28">
        <f t="shared" si="5"/>
        <v>0</v>
      </c>
      <c r="G31" s="21">
        <v>0</v>
      </c>
      <c r="H31" s="28">
        <v>0</v>
      </c>
      <c r="I31" s="28">
        <f t="shared" si="6"/>
        <v>0</v>
      </c>
    </row>
    <row r="32" spans="1:9" s="20" customFormat="1" ht="3" customHeight="1" x14ac:dyDescent="0.25">
      <c r="D32" s="21"/>
      <c r="E32" s="21"/>
      <c r="F32" s="21"/>
      <c r="G32" s="21"/>
      <c r="H32" s="21"/>
      <c r="I32" s="21"/>
    </row>
    <row r="33" spans="1:9" s="25" customFormat="1" ht="12.75" customHeight="1" x14ac:dyDescent="0.25">
      <c r="A33" s="22" t="s">
        <v>49</v>
      </c>
      <c r="B33" s="23" t="s">
        <v>50</v>
      </c>
      <c r="C33" s="23"/>
      <c r="D33" s="24">
        <f>SUM(D35:D43)</f>
        <v>249005991</v>
      </c>
      <c r="E33" s="24">
        <f>SUM(E35:E43)</f>
        <v>601467879</v>
      </c>
      <c r="F33" s="24">
        <f>SUM(D33:E33)</f>
        <v>850473870</v>
      </c>
      <c r="G33" s="24">
        <f t="shared" ref="G33:H33" si="7">SUM(G35:G43)</f>
        <v>843715507</v>
      </c>
      <c r="H33" s="24">
        <f t="shared" si="7"/>
        <v>699012956</v>
      </c>
      <c r="I33" s="24">
        <f>SUM(F33-G33)</f>
        <v>6758363</v>
      </c>
    </row>
    <row r="34" spans="1:9" s="20" customFormat="1" ht="3" customHeight="1" x14ac:dyDescent="0.25">
      <c r="D34" s="21"/>
      <c r="E34" s="21"/>
      <c r="F34" s="21"/>
      <c r="G34" s="21"/>
      <c r="H34" s="21"/>
      <c r="I34" s="21"/>
    </row>
    <row r="35" spans="1:9" s="20" customFormat="1" ht="25.5" customHeight="1" x14ac:dyDescent="0.25">
      <c r="B35" s="26" t="s">
        <v>51</v>
      </c>
      <c r="C35" s="27" t="s">
        <v>52</v>
      </c>
      <c r="D35" s="28">
        <v>118890172</v>
      </c>
      <c r="E35" s="28">
        <v>29550207</v>
      </c>
      <c r="F35" s="28">
        <f t="shared" ref="F35:F43" si="8">SUM(D35:E35)</f>
        <v>148440379</v>
      </c>
      <c r="G35" s="21">
        <v>143914981</v>
      </c>
      <c r="H35" s="28">
        <v>135894670</v>
      </c>
      <c r="I35" s="28">
        <f t="shared" ref="I35:I43" si="9">SUM(F35-G35)</f>
        <v>4525398</v>
      </c>
    </row>
    <row r="36" spans="1:9" s="20" customFormat="1" ht="12.75" customHeight="1" x14ac:dyDescent="0.25">
      <c r="B36" s="26" t="s">
        <v>53</v>
      </c>
      <c r="C36" s="27" t="s">
        <v>54</v>
      </c>
      <c r="D36" s="28">
        <v>21906308</v>
      </c>
      <c r="E36" s="28">
        <v>3687957</v>
      </c>
      <c r="F36" s="28">
        <f t="shared" si="8"/>
        <v>25594265</v>
      </c>
      <c r="G36" s="21">
        <v>25373175</v>
      </c>
      <c r="H36" s="28">
        <v>24546839</v>
      </c>
      <c r="I36" s="28">
        <f t="shared" si="9"/>
        <v>221090</v>
      </c>
    </row>
    <row r="37" spans="1:9" s="20" customFormat="1" ht="12.75" customHeight="1" x14ac:dyDescent="0.25">
      <c r="B37" s="26" t="s">
        <v>55</v>
      </c>
      <c r="C37" s="27" t="s">
        <v>56</v>
      </c>
      <c r="D37" s="28">
        <v>0</v>
      </c>
      <c r="E37" s="28">
        <v>0</v>
      </c>
      <c r="F37" s="28">
        <f t="shared" si="8"/>
        <v>0</v>
      </c>
      <c r="G37" s="21">
        <v>0</v>
      </c>
      <c r="H37" s="28">
        <v>0</v>
      </c>
      <c r="I37" s="28">
        <f t="shared" si="9"/>
        <v>0</v>
      </c>
    </row>
    <row r="38" spans="1:9" s="20" customFormat="1" ht="12.75" customHeight="1" x14ac:dyDescent="0.25">
      <c r="B38" s="26" t="s">
        <v>57</v>
      </c>
      <c r="C38" s="27" t="s">
        <v>58</v>
      </c>
      <c r="D38" s="28">
        <v>0</v>
      </c>
      <c r="E38" s="28">
        <v>0</v>
      </c>
      <c r="F38" s="28">
        <f>SUM(D38:E38)</f>
        <v>0</v>
      </c>
      <c r="G38" s="21">
        <v>0</v>
      </c>
      <c r="H38" s="28">
        <v>0</v>
      </c>
      <c r="I38" s="28">
        <f t="shared" si="9"/>
        <v>0</v>
      </c>
    </row>
    <row r="39" spans="1:9" s="20" customFormat="1" ht="12.75" customHeight="1" x14ac:dyDescent="0.25">
      <c r="B39" s="26" t="s">
        <v>59</v>
      </c>
      <c r="C39" s="27" t="s">
        <v>60</v>
      </c>
      <c r="D39" s="28">
        <v>45692607</v>
      </c>
      <c r="E39" s="28">
        <v>545080443</v>
      </c>
      <c r="F39" s="28">
        <f t="shared" si="8"/>
        <v>590773050</v>
      </c>
      <c r="G39" s="21">
        <v>589803784</v>
      </c>
      <c r="H39" s="28">
        <v>462088945</v>
      </c>
      <c r="I39" s="28">
        <f t="shared" si="9"/>
        <v>969266</v>
      </c>
    </row>
    <row r="40" spans="1:9" s="20" customFormat="1" ht="12.75" customHeight="1" x14ac:dyDescent="0.25">
      <c r="B40" s="26" t="s">
        <v>61</v>
      </c>
      <c r="C40" s="27" t="s">
        <v>62</v>
      </c>
      <c r="D40" s="28">
        <v>0</v>
      </c>
      <c r="E40" s="28">
        <v>0</v>
      </c>
      <c r="F40" s="28">
        <f t="shared" si="8"/>
        <v>0</v>
      </c>
      <c r="G40" s="21">
        <v>0</v>
      </c>
      <c r="H40" s="28">
        <v>0</v>
      </c>
      <c r="I40" s="28">
        <f t="shared" si="9"/>
        <v>0</v>
      </c>
    </row>
    <row r="41" spans="1:9" s="20" customFormat="1" ht="12.75" customHeight="1" x14ac:dyDescent="0.25">
      <c r="B41" s="26" t="s">
        <v>63</v>
      </c>
      <c r="C41" s="27" t="s">
        <v>64</v>
      </c>
      <c r="D41" s="28">
        <v>17397781</v>
      </c>
      <c r="E41" s="28">
        <v>1103182</v>
      </c>
      <c r="F41" s="28">
        <f t="shared" si="8"/>
        <v>18500963</v>
      </c>
      <c r="G41" s="21">
        <v>18500868</v>
      </c>
      <c r="H41" s="28">
        <v>16664999</v>
      </c>
      <c r="I41" s="28">
        <f t="shared" si="9"/>
        <v>95</v>
      </c>
    </row>
    <row r="42" spans="1:9" s="20" customFormat="1" ht="12.75" customHeight="1" x14ac:dyDescent="0.25">
      <c r="B42" s="26" t="s">
        <v>65</v>
      </c>
      <c r="C42" s="27" t="s">
        <v>66</v>
      </c>
      <c r="D42" s="28">
        <v>45119123</v>
      </c>
      <c r="E42" s="28">
        <v>22046090</v>
      </c>
      <c r="F42" s="28">
        <f t="shared" si="8"/>
        <v>67165213</v>
      </c>
      <c r="G42" s="21">
        <v>66122699</v>
      </c>
      <c r="H42" s="28">
        <v>59817503</v>
      </c>
      <c r="I42" s="28">
        <f t="shared" si="9"/>
        <v>1042514</v>
      </c>
    </row>
    <row r="43" spans="1:9" s="20" customFormat="1" ht="12.75" customHeight="1" x14ac:dyDescent="0.25">
      <c r="B43" s="26" t="s">
        <v>67</v>
      </c>
      <c r="C43" s="27" t="s">
        <v>68</v>
      </c>
      <c r="D43" s="28">
        <v>0</v>
      </c>
      <c r="E43" s="28">
        <v>0</v>
      </c>
      <c r="F43" s="28">
        <f t="shared" si="8"/>
        <v>0</v>
      </c>
      <c r="G43" s="21">
        <v>0</v>
      </c>
      <c r="H43" s="28">
        <v>0</v>
      </c>
      <c r="I43" s="28">
        <f t="shared" si="9"/>
        <v>0</v>
      </c>
    </row>
    <row r="44" spans="1:9" s="20" customFormat="1" ht="3" customHeight="1" x14ac:dyDescent="0.25">
      <c r="D44" s="21"/>
      <c r="E44" s="21"/>
      <c r="F44" s="21"/>
      <c r="G44" s="21"/>
      <c r="H44" s="21"/>
      <c r="I44" s="21"/>
    </row>
    <row r="45" spans="1:9" s="25" customFormat="1" ht="12.75" customHeight="1" x14ac:dyDescent="0.25">
      <c r="A45" s="22" t="s">
        <v>69</v>
      </c>
      <c r="B45" s="23" t="s">
        <v>70</v>
      </c>
      <c r="C45" s="23"/>
      <c r="D45" s="24">
        <f>SUM(D47:D50)</f>
        <v>0</v>
      </c>
      <c r="E45" s="24">
        <f>SUM(E47:E50)</f>
        <v>1546213</v>
      </c>
      <c r="F45" s="24">
        <f>SUM(D45:E45)</f>
        <v>1546213</v>
      </c>
      <c r="G45" s="24">
        <f t="shared" ref="G45:H45" si="10">SUM(G47:G50)</f>
        <v>1546213</v>
      </c>
      <c r="H45" s="24">
        <f t="shared" si="10"/>
        <v>1546213</v>
      </c>
      <c r="I45" s="24">
        <f>SUM(F45-G45)</f>
        <v>0</v>
      </c>
    </row>
    <row r="46" spans="1:9" s="20" customFormat="1" ht="3" customHeight="1" x14ac:dyDescent="0.25">
      <c r="D46" s="21"/>
      <c r="E46" s="21"/>
      <c r="F46" s="21"/>
      <c r="G46" s="21"/>
      <c r="H46" s="21"/>
      <c r="I46" s="21"/>
    </row>
    <row r="47" spans="1:9" s="20" customFormat="1" ht="25.5" customHeight="1" x14ac:dyDescent="0.25">
      <c r="B47" s="26" t="s">
        <v>71</v>
      </c>
      <c r="C47" s="27" t="s">
        <v>72</v>
      </c>
      <c r="D47" s="28">
        <v>0</v>
      </c>
      <c r="E47" s="28">
        <v>0</v>
      </c>
      <c r="F47" s="28">
        <f t="shared" ref="F47:F50" si="11">SUM(D47:E47)</f>
        <v>0</v>
      </c>
      <c r="G47" s="21">
        <v>0</v>
      </c>
      <c r="H47" s="28">
        <v>0</v>
      </c>
      <c r="I47" s="28">
        <f t="shared" ref="I47:I50" si="12">SUM(F47-G47)</f>
        <v>0</v>
      </c>
    </row>
    <row r="48" spans="1:9" s="20" customFormat="1" ht="25.5" customHeight="1" x14ac:dyDescent="0.25">
      <c r="B48" s="26" t="s">
        <v>73</v>
      </c>
      <c r="C48" s="27" t="s">
        <v>74</v>
      </c>
      <c r="D48" s="28">
        <v>0</v>
      </c>
      <c r="E48" s="28">
        <v>0</v>
      </c>
      <c r="F48" s="28">
        <f t="shared" si="11"/>
        <v>0</v>
      </c>
      <c r="G48" s="21">
        <v>0</v>
      </c>
      <c r="H48" s="28">
        <v>0</v>
      </c>
      <c r="I48" s="28">
        <f t="shared" si="12"/>
        <v>0</v>
      </c>
    </row>
    <row r="49" spans="1:11" s="20" customFormat="1" ht="12.75" customHeight="1" x14ac:dyDescent="0.25">
      <c r="B49" s="26" t="s">
        <v>75</v>
      </c>
      <c r="C49" s="27" t="s">
        <v>76</v>
      </c>
      <c r="D49" s="28">
        <v>0</v>
      </c>
      <c r="E49" s="28">
        <v>0</v>
      </c>
      <c r="F49" s="28">
        <f t="shared" si="11"/>
        <v>0</v>
      </c>
      <c r="G49" s="21">
        <v>0</v>
      </c>
      <c r="H49" s="28">
        <v>0</v>
      </c>
      <c r="I49" s="28">
        <f t="shared" si="12"/>
        <v>0</v>
      </c>
    </row>
    <row r="50" spans="1:11" s="20" customFormat="1" ht="12.75" customHeight="1" x14ac:dyDescent="0.25">
      <c r="B50" s="26" t="s">
        <v>77</v>
      </c>
      <c r="C50" s="27" t="s">
        <v>78</v>
      </c>
      <c r="D50" s="28">
        <v>0</v>
      </c>
      <c r="E50" s="28">
        <v>1546213</v>
      </c>
      <c r="F50" s="28">
        <f t="shared" si="11"/>
        <v>1546213</v>
      </c>
      <c r="G50" s="21">
        <v>1546213</v>
      </c>
      <c r="H50" s="28">
        <v>1546213</v>
      </c>
      <c r="I50" s="28">
        <f t="shared" si="12"/>
        <v>0</v>
      </c>
    </row>
    <row r="51" spans="1:11" s="20" customFormat="1" ht="6" customHeight="1" x14ac:dyDescent="0.25">
      <c r="B51" s="26"/>
      <c r="C51" s="26"/>
      <c r="D51" s="28"/>
      <c r="E51" s="28"/>
      <c r="F51" s="28"/>
      <c r="G51" s="21"/>
      <c r="H51" s="28"/>
      <c r="I51" s="28"/>
    </row>
    <row r="52" spans="1:11" s="19" customFormat="1" ht="15.95" customHeight="1" thickBot="1" x14ac:dyDescent="0.3">
      <c r="A52" s="15" t="s">
        <v>79</v>
      </c>
      <c r="B52" s="15"/>
      <c r="C52" s="15"/>
      <c r="D52" s="16">
        <f>SUM(D54,D65,D75,D87)</f>
        <v>16679720693.000002</v>
      </c>
      <c r="E52" s="16">
        <f>SUM(E54,E65,E75,E87)</f>
        <v>1768465013</v>
      </c>
      <c r="F52" s="16">
        <f>SUM(D52:E52)</f>
        <v>18448185706</v>
      </c>
      <c r="G52" s="16">
        <f t="shared" ref="G52:H52" si="13">SUM(G54,G65,G75,G87)</f>
        <v>18238924426</v>
      </c>
      <c r="H52" s="16">
        <f t="shared" si="13"/>
        <v>16399259480</v>
      </c>
      <c r="I52" s="16">
        <f>SUM(F52-G52)</f>
        <v>209261280</v>
      </c>
      <c r="J52" s="17"/>
      <c r="K52" s="18"/>
    </row>
    <row r="53" spans="1:11" s="20" customFormat="1" ht="3" customHeight="1" thickTop="1" x14ac:dyDescent="0.25">
      <c r="D53" s="21"/>
      <c r="E53" s="21"/>
      <c r="F53" s="21"/>
      <c r="G53" s="21"/>
      <c r="H53" s="21"/>
      <c r="I53" s="21"/>
    </row>
    <row r="54" spans="1:11" s="25" customFormat="1" ht="12.75" customHeight="1" x14ac:dyDescent="0.25">
      <c r="A54" s="22" t="s">
        <v>15</v>
      </c>
      <c r="B54" s="23" t="s">
        <v>16</v>
      </c>
      <c r="C54" s="23"/>
      <c r="D54" s="24">
        <f>SUM(D56:D63)</f>
        <v>77301769</v>
      </c>
      <c r="E54" s="24">
        <f>SUM(E56:E63)</f>
        <v>15005076</v>
      </c>
      <c r="F54" s="24">
        <f>SUM(D54:E54)</f>
        <v>92306845</v>
      </c>
      <c r="G54" s="24">
        <f t="shared" ref="G54:H54" si="14">SUM(G56:G63)</f>
        <v>88739009</v>
      </c>
      <c r="H54" s="24">
        <f t="shared" si="14"/>
        <v>88690990</v>
      </c>
      <c r="I54" s="24">
        <f>SUM(F54-G54)</f>
        <v>3567836</v>
      </c>
    </row>
    <row r="55" spans="1:11" s="20" customFormat="1" ht="3" customHeight="1" x14ac:dyDescent="0.25">
      <c r="D55" s="21"/>
      <c r="E55" s="21"/>
      <c r="F55" s="21"/>
      <c r="G55" s="21"/>
      <c r="H55" s="21"/>
      <c r="I55" s="21"/>
    </row>
    <row r="56" spans="1:11" s="20" customFormat="1" ht="12.75" customHeight="1" x14ac:dyDescent="0.25">
      <c r="B56" s="26" t="s">
        <v>17</v>
      </c>
      <c r="C56" s="27" t="s">
        <v>18</v>
      </c>
      <c r="D56" s="28">
        <v>0</v>
      </c>
      <c r="E56" s="28">
        <v>0</v>
      </c>
      <c r="F56" s="28">
        <f t="shared" ref="F56:F63" si="15">SUM(D56:E56)</f>
        <v>0</v>
      </c>
      <c r="G56" s="21">
        <v>0</v>
      </c>
      <c r="H56" s="28">
        <v>0</v>
      </c>
      <c r="I56" s="28">
        <f t="shared" ref="I56:I63" si="16">SUM(F56-G56)</f>
        <v>0</v>
      </c>
    </row>
    <row r="57" spans="1:11" s="20" customFormat="1" ht="12.75" customHeight="1" x14ac:dyDescent="0.25">
      <c r="B57" s="26" t="s">
        <v>19</v>
      </c>
      <c r="C57" s="27" t="s">
        <v>20</v>
      </c>
      <c r="D57" s="28">
        <v>0</v>
      </c>
      <c r="E57" s="28">
        <v>1700000</v>
      </c>
      <c r="F57" s="28">
        <f>SUM(D57:E57)</f>
        <v>1700000</v>
      </c>
      <c r="G57" s="21">
        <v>1700000</v>
      </c>
      <c r="H57" s="28">
        <v>1682758</v>
      </c>
      <c r="I57" s="28">
        <f t="shared" si="16"/>
        <v>0</v>
      </c>
    </row>
    <row r="58" spans="1:11" s="20" customFormat="1" ht="12.75" customHeight="1" x14ac:dyDescent="0.25">
      <c r="B58" s="26" t="s">
        <v>21</v>
      </c>
      <c r="C58" s="27" t="s">
        <v>22</v>
      </c>
      <c r="D58" s="28">
        <v>0</v>
      </c>
      <c r="E58" s="28">
        <v>0</v>
      </c>
      <c r="F58" s="28">
        <f t="shared" si="15"/>
        <v>0</v>
      </c>
      <c r="G58" s="21">
        <v>0</v>
      </c>
      <c r="H58" s="28">
        <v>0</v>
      </c>
      <c r="I58" s="28">
        <f t="shared" si="16"/>
        <v>0</v>
      </c>
    </row>
    <row r="59" spans="1:11" s="20" customFormat="1" ht="12.75" customHeight="1" x14ac:dyDescent="0.25">
      <c r="B59" s="26" t="s">
        <v>23</v>
      </c>
      <c r="C59" s="27" t="s">
        <v>24</v>
      </c>
      <c r="D59" s="28">
        <v>0</v>
      </c>
      <c r="E59" s="28">
        <v>0</v>
      </c>
      <c r="F59" s="28">
        <f t="shared" si="15"/>
        <v>0</v>
      </c>
      <c r="G59" s="21">
        <v>0</v>
      </c>
      <c r="H59" s="28">
        <v>0</v>
      </c>
      <c r="I59" s="28">
        <f t="shared" si="16"/>
        <v>0</v>
      </c>
    </row>
    <row r="60" spans="1:11" s="20" customFormat="1" ht="12.75" customHeight="1" x14ac:dyDescent="0.25">
      <c r="B60" s="26" t="s">
        <v>25</v>
      </c>
      <c r="C60" s="27" t="s">
        <v>26</v>
      </c>
      <c r="D60" s="28">
        <v>0</v>
      </c>
      <c r="E60" s="28">
        <v>0</v>
      </c>
      <c r="F60" s="28">
        <f t="shared" si="15"/>
        <v>0</v>
      </c>
      <c r="G60" s="21">
        <v>0</v>
      </c>
      <c r="H60" s="28">
        <v>0</v>
      </c>
      <c r="I60" s="28">
        <f t="shared" si="16"/>
        <v>0</v>
      </c>
    </row>
    <row r="61" spans="1:11" s="20" customFormat="1" ht="12.75" customHeight="1" x14ac:dyDescent="0.25">
      <c r="B61" s="26" t="s">
        <v>27</v>
      </c>
      <c r="C61" s="27" t="s">
        <v>28</v>
      </c>
      <c r="D61" s="28">
        <v>0</v>
      </c>
      <c r="E61" s="28">
        <v>0</v>
      </c>
      <c r="F61" s="28">
        <f t="shared" si="15"/>
        <v>0</v>
      </c>
      <c r="G61" s="21">
        <v>0</v>
      </c>
      <c r="H61" s="28">
        <v>0</v>
      </c>
      <c r="I61" s="28">
        <f t="shared" si="16"/>
        <v>0</v>
      </c>
    </row>
    <row r="62" spans="1:11" s="20" customFormat="1" ht="25.5" customHeight="1" x14ac:dyDescent="0.25">
      <c r="B62" s="26" t="s">
        <v>29</v>
      </c>
      <c r="C62" s="27" t="s">
        <v>30</v>
      </c>
      <c r="D62" s="28">
        <v>77301769</v>
      </c>
      <c r="E62" s="28">
        <v>13305076</v>
      </c>
      <c r="F62" s="28">
        <f t="shared" si="15"/>
        <v>90606845</v>
      </c>
      <c r="G62" s="21">
        <v>87039009</v>
      </c>
      <c r="H62" s="28">
        <v>87008232</v>
      </c>
      <c r="I62" s="28">
        <f t="shared" si="16"/>
        <v>3567836</v>
      </c>
    </row>
    <row r="63" spans="1:11" s="20" customFormat="1" ht="12.75" customHeight="1" x14ac:dyDescent="0.25">
      <c r="B63" s="26" t="s">
        <v>31</v>
      </c>
      <c r="C63" s="27" t="s">
        <v>32</v>
      </c>
      <c r="D63" s="28">
        <v>0</v>
      </c>
      <c r="E63" s="28">
        <v>0</v>
      </c>
      <c r="F63" s="28">
        <f t="shared" si="15"/>
        <v>0</v>
      </c>
      <c r="G63" s="21">
        <v>0</v>
      </c>
      <c r="H63" s="28">
        <v>0</v>
      </c>
      <c r="I63" s="28">
        <f t="shared" si="16"/>
        <v>0</v>
      </c>
    </row>
    <row r="64" spans="1:11" s="20" customFormat="1" ht="3" customHeight="1" x14ac:dyDescent="0.25">
      <c r="D64" s="21"/>
      <c r="E64" s="21"/>
      <c r="F64" s="21"/>
      <c r="G64" s="21"/>
      <c r="H64" s="21"/>
      <c r="I64" s="21"/>
    </row>
    <row r="65" spans="1:9" s="25" customFormat="1" ht="12.75" customHeight="1" x14ac:dyDescent="0.25">
      <c r="A65" s="22" t="s">
        <v>33</v>
      </c>
      <c r="B65" s="23" t="s">
        <v>34</v>
      </c>
      <c r="C65" s="23"/>
      <c r="D65" s="24">
        <f>SUM(D67:D73)</f>
        <v>15389316641.000002</v>
      </c>
      <c r="E65" s="24">
        <f>SUM(E67:E73)</f>
        <v>1626503781</v>
      </c>
      <c r="F65" s="24">
        <f>SUM(D65:E65)</f>
        <v>17015820422.000002</v>
      </c>
      <c r="G65" s="24">
        <f t="shared" ref="G65:H65" si="17">SUM(G67:G73)</f>
        <v>16814423842</v>
      </c>
      <c r="H65" s="24">
        <f t="shared" si="17"/>
        <v>15060304398</v>
      </c>
      <c r="I65" s="24">
        <f>SUM(F65-G65)</f>
        <v>201396580.00000191</v>
      </c>
    </row>
    <row r="66" spans="1:9" s="20" customFormat="1" ht="3" customHeight="1" x14ac:dyDescent="0.25">
      <c r="D66" s="21"/>
      <c r="E66" s="21"/>
      <c r="F66" s="21"/>
      <c r="G66" s="21"/>
      <c r="H66" s="21"/>
      <c r="I66" s="21"/>
    </row>
    <row r="67" spans="1:9" s="20" customFormat="1" ht="12.75" customHeight="1" x14ac:dyDescent="0.25">
      <c r="B67" s="26" t="s">
        <v>35</v>
      </c>
      <c r="C67" s="27" t="s">
        <v>36</v>
      </c>
      <c r="D67" s="28">
        <v>262404731</v>
      </c>
      <c r="E67" s="28">
        <v>79941523</v>
      </c>
      <c r="F67" s="28">
        <f t="shared" ref="F67:F73" si="18">SUM(D67:E67)</f>
        <v>342346254</v>
      </c>
      <c r="G67" s="21">
        <v>339649010</v>
      </c>
      <c r="H67" s="21">
        <v>312953984</v>
      </c>
      <c r="I67" s="28">
        <f t="shared" ref="I67:I73" si="19">SUM(F67-G67)</f>
        <v>2697244</v>
      </c>
    </row>
    <row r="68" spans="1:9" s="20" customFormat="1" ht="12.75" customHeight="1" x14ac:dyDescent="0.25">
      <c r="B68" s="26" t="s">
        <v>37</v>
      </c>
      <c r="C68" s="27" t="s">
        <v>38</v>
      </c>
      <c r="D68" s="28">
        <v>204966470</v>
      </c>
      <c r="E68" s="28">
        <v>66375066</v>
      </c>
      <c r="F68" s="28">
        <f t="shared" si="18"/>
        <v>271341536</v>
      </c>
      <c r="G68" s="21">
        <v>271096220</v>
      </c>
      <c r="H68" s="21">
        <v>264182354</v>
      </c>
      <c r="I68" s="28">
        <f t="shared" si="19"/>
        <v>245316</v>
      </c>
    </row>
    <row r="69" spans="1:9" s="20" customFormat="1" ht="12.75" customHeight="1" x14ac:dyDescent="0.25">
      <c r="B69" s="26" t="s">
        <v>39</v>
      </c>
      <c r="C69" s="27" t="s">
        <v>40</v>
      </c>
      <c r="D69" s="28">
        <v>9601302609.0000019</v>
      </c>
      <c r="E69" s="28">
        <v>891743903</v>
      </c>
      <c r="F69" s="28">
        <f t="shared" si="18"/>
        <v>10493046512.000002</v>
      </c>
      <c r="G69" s="21">
        <v>10474801475</v>
      </c>
      <c r="H69" s="21">
        <v>9062822237</v>
      </c>
      <c r="I69" s="28">
        <f t="shared" si="19"/>
        <v>18245037.000001907</v>
      </c>
    </row>
    <row r="70" spans="1:9" s="20" customFormat="1" ht="25.5" customHeight="1" x14ac:dyDescent="0.25">
      <c r="B70" s="26" t="s">
        <v>41</v>
      </c>
      <c r="C70" s="27" t="s">
        <v>42</v>
      </c>
      <c r="D70" s="28">
        <v>0</v>
      </c>
      <c r="E70" s="28">
        <v>22650014</v>
      </c>
      <c r="F70" s="28">
        <f t="shared" si="18"/>
        <v>22650014</v>
      </c>
      <c r="G70" s="21">
        <v>13945051</v>
      </c>
      <c r="H70" s="21">
        <v>13945051</v>
      </c>
      <c r="I70" s="28">
        <f t="shared" si="19"/>
        <v>8704963</v>
      </c>
    </row>
    <row r="71" spans="1:9" s="20" customFormat="1" ht="12.75" customHeight="1" x14ac:dyDescent="0.25">
      <c r="B71" s="26" t="s">
        <v>43</v>
      </c>
      <c r="C71" s="27" t="s">
        <v>44</v>
      </c>
      <c r="D71" s="28">
        <v>4243066626</v>
      </c>
      <c r="E71" s="28">
        <v>455693145</v>
      </c>
      <c r="F71" s="28">
        <f t="shared" si="18"/>
        <v>4698759771</v>
      </c>
      <c r="G71" s="21">
        <v>4537827680</v>
      </c>
      <c r="H71" s="28">
        <v>4243352914</v>
      </c>
      <c r="I71" s="28">
        <f t="shared" si="19"/>
        <v>160932091</v>
      </c>
    </row>
    <row r="72" spans="1:9" s="20" customFormat="1" ht="12.75" customHeight="1" x14ac:dyDescent="0.25">
      <c r="B72" s="26" t="s">
        <v>45</v>
      </c>
      <c r="C72" s="27" t="s">
        <v>46</v>
      </c>
      <c r="D72" s="28">
        <v>1077576205</v>
      </c>
      <c r="E72" s="28">
        <v>110100130</v>
      </c>
      <c r="F72" s="28">
        <f t="shared" si="18"/>
        <v>1187676335</v>
      </c>
      <c r="G72" s="21">
        <v>1177104406</v>
      </c>
      <c r="H72" s="28">
        <v>1163047858</v>
      </c>
      <c r="I72" s="28">
        <f t="shared" si="19"/>
        <v>10571929</v>
      </c>
    </row>
    <row r="73" spans="1:9" s="20" customFormat="1" ht="12.75" customHeight="1" x14ac:dyDescent="0.25">
      <c r="B73" s="26" t="s">
        <v>47</v>
      </c>
      <c r="C73" s="27" t="s">
        <v>48</v>
      </c>
      <c r="D73" s="28">
        <v>0</v>
      </c>
      <c r="E73" s="28">
        <v>0</v>
      </c>
      <c r="F73" s="28">
        <f t="shared" si="18"/>
        <v>0</v>
      </c>
      <c r="G73" s="21">
        <v>0</v>
      </c>
      <c r="H73" s="28">
        <v>0</v>
      </c>
      <c r="I73" s="28">
        <f t="shared" si="19"/>
        <v>0</v>
      </c>
    </row>
    <row r="74" spans="1:9" s="20" customFormat="1" ht="3" customHeight="1" x14ac:dyDescent="0.25">
      <c r="A74" s="29"/>
      <c r="B74" s="29"/>
      <c r="C74" s="29"/>
      <c r="D74" s="30"/>
      <c r="E74" s="30"/>
      <c r="F74" s="30"/>
      <c r="G74" s="30"/>
      <c r="H74" s="30"/>
      <c r="I74" s="30"/>
    </row>
    <row r="75" spans="1:9" s="25" customFormat="1" ht="12.75" customHeight="1" x14ac:dyDescent="0.25">
      <c r="A75" s="22" t="s">
        <v>49</v>
      </c>
      <c r="B75" s="23" t="s">
        <v>50</v>
      </c>
      <c r="C75" s="23"/>
      <c r="D75" s="24">
        <f>SUM(D77:D85)</f>
        <v>1213102283</v>
      </c>
      <c r="E75" s="24">
        <f>SUM(E77:E85)</f>
        <v>126956156</v>
      </c>
      <c r="F75" s="24">
        <f>SUM(D75:E75)</f>
        <v>1340058439</v>
      </c>
      <c r="G75" s="24">
        <f t="shared" ref="G75:H75" si="20">SUM(G77:G85)</f>
        <v>1335761575</v>
      </c>
      <c r="H75" s="24">
        <f t="shared" si="20"/>
        <v>1250264092</v>
      </c>
      <c r="I75" s="24">
        <f>SUM(F75-G75)</f>
        <v>4296864</v>
      </c>
    </row>
    <row r="76" spans="1:9" s="20" customFormat="1" ht="3" customHeight="1" x14ac:dyDescent="0.25">
      <c r="D76" s="21"/>
      <c r="E76" s="21"/>
      <c r="F76" s="21"/>
      <c r="G76" s="21"/>
      <c r="H76" s="21"/>
      <c r="I76" s="21"/>
    </row>
    <row r="77" spans="1:9" s="20" customFormat="1" ht="25.5" customHeight="1" x14ac:dyDescent="0.25">
      <c r="B77" s="26" t="s">
        <v>51</v>
      </c>
      <c r="C77" s="27" t="s">
        <v>52</v>
      </c>
      <c r="D77" s="28">
        <v>118378587</v>
      </c>
      <c r="E77" s="28">
        <v>7113308</v>
      </c>
      <c r="F77" s="28">
        <f t="shared" ref="F77:F85" si="21">SUM(D77:E77)</f>
        <v>125491895</v>
      </c>
      <c r="G77" s="21">
        <v>121628089</v>
      </c>
      <c r="H77" s="28">
        <v>111884796</v>
      </c>
      <c r="I77" s="28">
        <f t="shared" ref="I77:I85" si="22">SUM(F77-G77)</f>
        <v>3863806</v>
      </c>
    </row>
    <row r="78" spans="1:9" s="20" customFormat="1" ht="12.75" customHeight="1" x14ac:dyDescent="0.25">
      <c r="B78" s="26" t="s">
        <v>53</v>
      </c>
      <c r="C78" s="27" t="s">
        <v>54</v>
      </c>
      <c r="D78" s="28">
        <v>0</v>
      </c>
      <c r="E78" s="28">
        <v>0</v>
      </c>
      <c r="F78" s="28">
        <f t="shared" si="21"/>
        <v>0</v>
      </c>
      <c r="G78" s="21">
        <v>0</v>
      </c>
      <c r="H78" s="28">
        <v>0</v>
      </c>
      <c r="I78" s="28">
        <f t="shared" si="22"/>
        <v>0</v>
      </c>
    </row>
    <row r="79" spans="1:9" s="20" customFormat="1" ht="12.75" customHeight="1" x14ac:dyDescent="0.25">
      <c r="B79" s="26" t="s">
        <v>55</v>
      </c>
      <c r="C79" s="27" t="s">
        <v>56</v>
      </c>
      <c r="D79" s="28">
        <v>0</v>
      </c>
      <c r="E79" s="28">
        <v>0</v>
      </c>
      <c r="F79" s="28">
        <f t="shared" si="21"/>
        <v>0</v>
      </c>
      <c r="G79" s="21">
        <v>0</v>
      </c>
      <c r="H79" s="28">
        <v>0</v>
      </c>
      <c r="I79" s="28">
        <f t="shared" si="22"/>
        <v>0</v>
      </c>
    </row>
    <row r="80" spans="1:9" s="20" customFormat="1" ht="12.75" customHeight="1" x14ac:dyDescent="0.25">
      <c r="B80" s="26" t="s">
        <v>57</v>
      </c>
      <c r="C80" s="27" t="s">
        <v>58</v>
      </c>
      <c r="D80" s="28"/>
      <c r="E80" s="28">
        <v>0</v>
      </c>
      <c r="F80" s="28">
        <f t="shared" si="21"/>
        <v>0</v>
      </c>
      <c r="G80" s="21">
        <v>0</v>
      </c>
      <c r="H80" s="28">
        <v>0</v>
      </c>
      <c r="I80" s="28">
        <f t="shared" si="22"/>
        <v>0</v>
      </c>
    </row>
    <row r="81" spans="1:9" s="20" customFormat="1" ht="12.75" customHeight="1" x14ac:dyDescent="0.25">
      <c r="B81" s="26" t="s">
        <v>59</v>
      </c>
      <c r="C81" s="27" t="s">
        <v>60</v>
      </c>
      <c r="D81" s="28">
        <v>1094723696</v>
      </c>
      <c r="E81" s="28">
        <v>119842848</v>
      </c>
      <c r="F81" s="28">
        <f t="shared" si="21"/>
        <v>1214566544</v>
      </c>
      <c r="G81" s="21">
        <v>1214133486</v>
      </c>
      <c r="H81" s="28">
        <v>1138379296</v>
      </c>
      <c r="I81" s="28">
        <f t="shared" si="22"/>
        <v>433058</v>
      </c>
    </row>
    <row r="82" spans="1:9" s="20" customFormat="1" ht="12.75" customHeight="1" x14ac:dyDescent="0.25">
      <c r="B82" s="26" t="s">
        <v>61</v>
      </c>
      <c r="C82" s="27" t="s">
        <v>62</v>
      </c>
      <c r="D82" s="28">
        <v>0</v>
      </c>
      <c r="E82" s="28">
        <v>0</v>
      </c>
      <c r="F82" s="28">
        <f t="shared" si="21"/>
        <v>0</v>
      </c>
      <c r="G82" s="21">
        <v>0</v>
      </c>
      <c r="H82" s="28">
        <v>0</v>
      </c>
      <c r="I82" s="28">
        <f t="shared" si="22"/>
        <v>0</v>
      </c>
    </row>
    <row r="83" spans="1:9" s="20" customFormat="1" ht="12.75" customHeight="1" x14ac:dyDescent="0.25">
      <c r="B83" s="26" t="s">
        <v>63</v>
      </c>
      <c r="C83" s="27" t="s">
        <v>64</v>
      </c>
      <c r="D83" s="28">
        <v>0</v>
      </c>
      <c r="E83" s="28">
        <v>0</v>
      </c>
      <c r="F83" s="28">
        <f t="shared" si="21"/>
        <v>0</v>
      </c>
      <c r="G83" s="21">
        <v>0</v>
      </c>
      <c r="H83" s="28">
        <v>0</v>
      </c>
      <c r="I83" s="28">
        <f t="shared" si="22"/>
        <v>0</v>
      </c>
    </row>
    <row r="84" spans="1:9" s="20" customFormat="1" ht="12.75" customHeight="1" x14ac:dyDescent="0.25">
      <c r="B84" s="26" t="s">
        <v>65</v>
      </c>
      <c r="C84" s="27" t="s">
        <v>66</v>
      </c>
      <c r="D84" s="28">
        <v>0</v>
      </c>
      <c r="E84" s="28">
        <v>0</v>
      </c>
      <c r="F84" s="28">
        <f t="shared" si="21"/>
        <v>0</v>
      </c>
      <c r="G84" s="21">
        <v>0</v>
      </c>
      <c r="H84" s="28">
        <v>0</v>
      </c>
      <c r="I84" s="28">
        <f t="shared" si="22"/>
        <v>0</v>
      </c>
    </row>
    <row r="85" spans="1:9" s="20" customFormat="1" ht="12.75" customHeight="1" x14ac:dyDescent="0.25">
      <c r="B85" s="26" t="s">
        <v>67</v>
      </c>
      <c r="C85" s="27" t="s">
        <v>68</v>
      </c>
      <c r="D85" s="28">
        <v>0</v>
      </c>
      <c r="E85" s="28">
        <v>0</v>
      </c>
      <c r="F85" s="28">
        <f t="shared" si="21"/>
        <v>0</v>
      </c>
      <c r="G85" s="21">
        <v>0</v>
      </c>
      <c r="H85" s="28">
        <v>0</v>
      </c>
      <c r="I85" s="28">
        <f t="shared" si="22"/>
        <v>0</v>
      </c>
    </row>
    <row r="86" spans="1:9" s="20" customFormat="1" ht="3" customHeight="1" x14ac:dyDescent="0.25">
      <c r="D86" s="21"/>
      <c r="E86" s="21"/>
      <c r="F86" s="21"/>
      <c r="G86" s="21"/>
      <c r="H86" s="21"/>
      <c r="I86" s="21"/>
    </row>
    <row r="87" spans="1:9" s="25" customFormat="1" ht="12.75" customHeight="1" x14ac:dyDescent="0.25">
      <c r="A87" s="22" t="s">
        <v>69</v>
      </c>
      <c r="B87" s="23" t="s">
        <v>70</v>
      </c>
      <c r="C87" s="23"/>
      <c r="D87" s="24">
        <f>SUM(D89:D92)</f>
        <v>0</v>
      </c>
      <c r="E87" s="24">
        <f>SUM(E89:E92)</f>
        <v>0</v>
      </c>
      <c r="F87" s="24">
        <f>SUM(D87:E87)</f>
        <v>0</v>
      </c>
      <c r="G87" s="24">
        <f t="shared" ref="G87:H87" si="23">SUM(G89:G92)</f>
        <v>0</v>
      </c>
      <c r="H87" s="24">
        <f t="shared" si="23"/>
        <v>0</v>
      </c>
      <c r="I87" s="24">
        <f>SUM(F87-G87)</f>
        <v>0</v>
      </c>
    </row>
    <row r="88" spans="1:9" s="20" customFormat="1" ht="3" customHeight="1" x14ac:dyDescent="0.25">
      <c r="D88" s="21"/>
      <c r="E88" s="21"/>
      <c r="F88" s="21"/>
      <c r="G88" s="21"/>
      <c r="H88" s="21"/>
      <c r="I88" s="21"/>
    </row>
    <row r="89" spans="1:9" s="20" customFormat="1" ht="25.5" customHeight="1" x14ac:dyDescent="0.25">
      <c r="B89" s="26" t="s">
        <v>71</v>
      </c>
      <c r="C89" s="27" t="s">
        <v>72</v>
      </c>
      <c r="D89" s="28">
        <v>0</v>
      </c>
      <c r="E89" s="28">
        <v>0</v>
      </c>
      <c r="F89" s="28">
        <f t="shared" ref="F89:F92" si="24">SUM(D89:E89)</f>
        <v>0</v>
      </c>
      <c r="G89" s="21">
        <v>0</v>
      </c>
      <c r="H89" s="28">
        <v>0</v>
      </c>
      <c r="I89" s="28">
        <f t="shared" ref="I89:I92" si="25">SUM(F89-G89)</f>
        <v>0</v>
      </c>
    </row>
    <row r="90" spans="1:9" s="20" customFormat="1" ht="25.5" customHeight="1" x14ac:dyDescent="0.25">
      <c r="B90" s="26" t="s">
        <v>73</v>
      </c>
      <c r="C90" s="27" t="s">
        <v>74</v>
      </c>
      <c r="D90" s="28">
        <v>0</v>
      </c>
      <c r="E90" s="28">
        <v>0</v>
      </c>
      <c r="F90" s="28">
        <f t="shared" si="24"/>
        <v>0</v>
      </c>
      <c r="G90" s="21">
        <v>0</v>
      </c>
      <c r="H90" s="28">
        <v>0</v>
      </c>
      <c r="I90" s="28">
        <f t="shared" si="25"/>
        <v>0</v>
      </c>
    </row>
    <row r="91" spans="1:9" s="20" customFormat="1" ht="12.75" customHeight="1" x14ac:dyDescent="0.25">
      <c r="B91" s="26" t="s">
        <v>75</v>
      </c>
      <c r="C91" s="27" t="s">
        <v>76</v>
      </c>
      <c r="D91" s="28">
        <v>0</v>
      </c>
      <c r="E91" s="28">
        <v>0</v>
      </c>
      <c r="F91" s="28">
        <f t="shared" si="24"/>
        <v>0</v>
      </c>
      <c r="G91" s="21">
        <v>0</v>
      </c>
      <c r="H91" s="28">
        <v>0</v>
      </c>
      <c r="I91" s="28">
        <f t="shared" si="25"/>
        <v>0</v>
      </c>
    </row>
    <row r="92" spans="1:9" s="20" customFormat="1" ht="12.75" customHeight="1" x14ac:dyDescent="0.25">
      <c r="B92" s="26" t="s">
        <v>77</v>
      </c>
      <c r="C92" s="27" t="s">
        <v>78</v>
      </c>
      <c r="D92" s="28">
        <v>0</v>
      </c>
      <c r="E92" s="28">
        <v>0</v>
      </c>
      <c r="F92" s="28">
        <f t="shared" si="24"/>
        <v>0</v>
      </c>
      <c r="G92" s="21">
        <v>0</v>
      </c>
      <c r="H92" s="28">
        <v>0</v>
      </c>
      <c r="I92" s="28">
        <f t="shared" si="25"/>
        <v>0</v>
      </c>
    </row>
    <row r="93" spans="1:9" s="20" customFormat="1" ht="6" customHeight="1" x14ac:dyDescent="0.25">
      <c r="D93" s="21"/>
      <c r="E93" s="21"/>
      <c r="F93" s="21"/>
      <c r="G93" s="21"/>
      <c r="H93" s="21"/>
      <c r="I93" s="21"/>
    </row>
    <row r="94" spans="1:9" s="20" customFormat="1" ht="12.75" customHeight="1" x14ac:dyDescent="0.25">
      <c r="A94" s="31" t="s">
        <v>80</v>
      </c>
      <c r="B94" s="31"/>
      <c r="C94" s="31"/>
      <c r="D94" s="32">
        <f>SUM(D10,D52)</f>
        <v>22634711458</v>
      </c>
      <c r="E94" s="32">
        <f>SUM(E10,E52)</f>
        <v>10470046205</v>
      </c>
      <c r="F94" s="32">
        <f>SUM(D94:E94)</f>
        <v>33104757663</v>
      </c>
      <c r="G94" s="32">
        <f t="shared" ref="G94:H94" si="26">SUM(G10,G52)</f>
        <v>32786912903</v>
      </c>
      <c r="H94" s="32">
        <f t="shared" si="26"/>
        <v>30152851980</v>
      </c>
      <c r="I94" s="32">
        <f>SUM(F94-G94)</f>
        <v>317844760</v>
      </c>
    </row>
    <row r="95" spans="1:9" s="20" customFormat="1" ht="12.75" customHeight="1" x14ac:dyDescent="0.25">
      <c r="A95" s="33" t="s">
        <v>81</v>
      </c>
      <c r="B95" s="33"/>
      <c r="C95" s="33"/>
      <c r="D95" s="21"/>
      <c r="E95" s="21"/>
      <c r="F95" s="21"/>
      <c r="G95" s="21"/>
      <c r="H95" s="21"/>
      <c r="I95" s="21"/>
    </row>
  </sheetData>
  <mergeCells count="21">
    <mergeCell ref="B87:C87"/>
    <mergeCell ref="A94:C94"/>
    <mergeCell ref="A95:C95"/>
    <mergeCell ref="B33:C33"/>
    <mergeCell ref="B45:C45"/>
    <mergeCell ref="A52:C52"/>
    <mergeCell ref="B54:C54"/>
    <mergeCell ref="B65:C65"/>
    <mergeCell ref="B75:C75"/>
    <mergeCell ref="A7:C8"/>
    <mergeCell ref="D7:H7"/>
    <mergeCell ref="I7:I8"/>
    <mergeCell ref="A10:C10"/>
    <mergeCell ref="B12:C12"/>
    <mergeCell ref="B23:C23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2023-03-16T19:43:15Z</dcterms:created>
  <dcterms:modified xsi:type="dcterms:W3CDTF">2023-03-16T19:43:15Z</dcterms:modified>
</cp:coreProperties>
</file>