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F1114656-1D44-40BA-A85A-4AE25F29FD78}" xr6:coauthVersionLast="40" xr6:coauthVersionMax="40" xr10:uidLastSave="{00000000-0000-0000-0000-000000000000}"/>
  <bookViews>
    <workbookView xWindow="0" yWindow="0" windowWidth="25200" windowHeight="11175" xr2:uid="{8A51CE10-E3A0-4B7A-8840-F34004F4B3D2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D76" i="1"/>
  <c r="D82" i="1" s="1"/>
  <c r="D75" i="1"/>
  <c r="D72" i="1"/>
  <c r="D68" i="1"/>
  <c r="E66" i="1"/>
  <c r="D66" i="1"/>
  <c r="E65" i="1"/>
  <c r="D65" i="1"/>
  <c r="E60" i="1"/>
  <c r="D60" i="1"/>
  <c r="E58" i="1"/>
  <c r="E72" i="1" s="1"/>
  <c r="D58" i="1"/>
  <c r="E49" i="1"/>
  <c r="D49" i="1"/>
  <c r="E44" i="1"/>
  <c r="E54" i="1" s="1"/>
  <c r="D44" i="1"/>
  <c r="D54" i="1" s="1"/>
  <c r="E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E22" i="1"/>
  <c r="D20" i="1"/>
  <c r="D19" i="1"/>
  <c r="D18" i="1"/>
  <c r="D17" i="1"/>
  <c r="D16" i="1"/>
  <c r="D15" i="1"/>
  <c r="D14" i="1"/>
  <c r="D13" i="1"/>
  <c r="D12" i="1"/>
  <c r="D10" i="1" s="1"/>
  <c r="D40" i="1" s="1"/>
  <c r="D74" i="1" s="1"/>
  <c r="D11" i="1"/>
  <c r="E10" i="1"/>
  <c r="A4" i="1"/>
  <c r="E74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<sst xmlns="http://schemas.openxmlformats.org/spreadsheetml/2006/main" count="63" uniqueCount="55">
  <si>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</si>
  <si>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INSTITUCIONES PÚBLICAS DE SEGURIDAD SOCIAL</t>
  </si>
  <si>
    <t>ESTADO DE FLUJOS DE EFECTIVO CONSOLIDADO</t>
  </si>
  <si>
    <t>( Cifras en Pesos )</t>
  </si>
  <si>
    <t>CONCEPTO</t>
  </si>
  <si>
    <t>MAR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</si>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</sst>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164" fontId="2" fillId="0" borderId="0" xfId="1" applyNumberFormat="1" applyFont="1"/>
    <xf numFmtId="164" fontId="1" fillId="0" borderId="0" xfId="1" applyNumberFormat="1"/>
  </cellXfs>
  <cellStyles count="4">
    <cellStyle name="Normal" xfId="0" builtinId="0"/>
    <cellStyle name="Normal 17" xfId="3" xr:uid="{AC61325E-3176-44FC-8AAC-F16F9EFDDABD}"/>
    <cellStyle name="Normal 2 2" xfId="2" xr:uid="{2D340037-364D-4066-B376-67573969F43C}"/>
    <cellStyle name="Normal 3 2 2 2 3" xfId="1" xr:uid="{B83D7F2C-FB0E-47D8-9929-241A0AA70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425796946</v>
          </cell>
          <cell r="C14">
            <v>410980062</v>
          </cell>
        </row>
      </sheetData>
      <sheetData sheetId="1">
        <row r="11">
          <cell r="D11">
            <v>0</v>
          </cell>
        </row>
        <row r="12">
          <cell r="D12">
            <v>880218147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1381514</v>
          </cell>
        </row>
        <row r="20">
          <cell r="D20">
            <v>0</v>
          </cell>
        </row>
        <row r="22">
          <cell r="D22">
            <v>658929843</v>
          </cell>
        </row>
        <row r="24">
          <cell r="D24">
            <v>1962673</v>
          </cell>
        </row>
        <row r="37">
          <cell r="D37">
            <v>144882635</v>
          </cell>
        </row>
        <row r="38">
          <cell r="D38">
            <v>95842234</v>
          </cell>
        </row>
        <row r="39">
          <cell r="D39">
            <v>50549458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2055766</v>
          </cell>
        </row>
        <row r="45">
          <cell r="D45">
            <v>838105648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451</v>
          </cell>
        </row>
      </sheetData>
      <sheetData sheetId="2"/>
      <sheetData sheetId="3">
        <row r="4">
          <cell r="A4" t="str">
            <v>DEL 1 DE ENERO AL 31 DE MARZO DE 2023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D429-D614-41BD-B365-799D3A37E43F}">
  <sheetPr>
    <tabColor theme="0" tint="-0.14999847407452621"/>
    <pageSetUpPr fitToPage="1"/>
  </sheetPr>
  <dimension ref="A1:G84"/>
  <sheetViews>
    <sheetView showGridLines="0" tabSelected="1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10.140625" style="3" customWidth="1"/>
    <col min="4" max="5" width="21" style="3" customWidth="1"/>
    <col min="6" max="7" width="11.42578125" style="50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MARZO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1542492177</v>
      </c>
      <c r="E10" s="19">
        <f>SUM(E11:E20)</f>
        <v>5605341999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880218147</v>
      </c>
      <c r="E12" s="21">
        <v>3033101311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1381514</v>
      </c>
      <c r="E17" s="21">
        <v>2206616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658929843</v>
      </c>
      <c r="E19" s="24">
        <v>2546381330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1962673</v>
      </c>
      <c r="E20" s="21">
        <v>23652742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1131436192</v>
      </c>
      <c r="E22" s="19">
        <f>SUM(E23:E38)</f>
        <v>5268186078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144882635</v>
      </c>
      <c r="E23" s="24">
        <v>745205405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95842234</v>
      </c>
      <c r="E24" s="24">
        <v>275665136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50549458</v>
      </c>
      <c r="E25" s="24">
        <v>260879026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0</v>
      </c>
      <c r="E26" s="21">
        <v>0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0</v>
      </c>
      <c r="E28" s="21">
        <v>29682422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2055766</v>
      </c>
      <c r="E29" s="21">
        <v>11867462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838105648</v>
      </c>
      <c r="E30" s="21">
        <v>3944440172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7" s="2" customFormat="1" ht="12.75" customHeight="1" x14ac:dyDescent="0.2">
      <c r="A33" s="26"/>
      <c r="B33" s="26"/>
      <c r="C33" s="27" t="s">
        <v>30</v>
      </c>
      <c r="D33" s="21">
        <f>SUM('[1]2EA'!D48)</f>
        <v>0</v>
      </c>
      <c r="E33" s="21">
        <v>0</v>
      </c>
    </row>
    <row r="34" spans="1:7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7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7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7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7" s="2" customFormat="1" ht="12.75" x14ac:dyDescent="0.2">
      <c r="A38" s="28"/>
      <c r="B38" s="28"/>
      <c r="C38" s="29" t="s">
        <v>35</v>
      </c>
      <c r="D38" s="21">
        <f>SUM('[1]2EA'!D60)</f>
        <v>451</v>
      </c>
      <c r="E38" s="21">
        <v>446455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0">
        <f>SUM(D10-D22)</f>
        <v>411055985</v>
      </c>
      <c r="E40" s="30">
        <f>SUM(E10-E22)</f>
        <v>337155921</v>
      </c>
      <c r="F40" s="25"/>
      <c r="G40" s="31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2" customFormat="1" x14ac:dyDescent="0.2">
      <c r="A43" s="32"/>
      <c r="B43" s="22"/>
      <c r="C43" s="22"/>
      <c r="D43" s="33"/>
      <c r="E43" s="33"/>
    </row>
    <row r="44" spans="1:7" s="2" customFormat="1" ht="12.75" x14ac:dyDescent="0.2">
      <c r="A44" s="18"/>
      <c r="B44" s="18" t="s">
        <v>8</v>
      </c>
      <c r="C44" s="18"/>
      <c r="D44" s="19">
        <f>SUM(D45:D47)</f>
        <v>341352762</v>
      </c>
      <c r="E44" s="19">
        <f>SUM(E45:E47)</f>
        <v>166621342</v>
      </c>
    </row>
    <row r="45" spans="1:7" s="2" customFormat="1" ht="12.75" x14ac:dyDescent="0.2">
      <c r="A45" s="20"/>
      <c r="B45" s="20"/>
      <c r="C45" s="20" t="s">
        <v>38</v>
      </c>
      <c r="D45" s="21">
        <v>0</v>
      </c>
      <c r="E45" s="21">
        <v>0</v>
      </c>
      <c r="F45" s="34"/>
      <c r="G45" s="34"/>
    </row>
    <row r="46" spans="1:7" s="2" customFormat="1" ht="12.75" x14ac:dyDescent="0.2">
      <c r="A46" s="20"/>
      <c r="B46" s="20"/>
      <c r="C46" s="20" t="s">
        <v>39</v>
      </c>
      <c r="D46" s="21">
        <v>0</v>
      </c>
      <c r="E46" s="21">
        <v>19328335</v>
      </c>
      <c r="F46" s="35"/>
      <c r="G46" s="35"/>
    </row>
    <row r="47" spans="1:7" s="2" customFormat="1" ht="12.75" x14ac:dyDescent="0.2">
      <c r="A47" s="20"/>
      <c r="B47" s="20"/>
      <c r="C47" s="20" t="s">
        <v>40</v>
      </c>
      <c r="D47" s="21">
        <v>341352762</v>
      </c>
      <c r="E47" s="21">
        <v>147293007</v>
      </c>
      <c r="F47" s="34"/>
      <c r="G47" s="34"/>
    </row>
    <row r="48" spans="1:7" s="2" customFormat="1" ht="5.0999999999999996" customHeight="1" x14ac:dyDescent="0.2">
      <c r="A48" s="26"/>
      <c r="B48" s="26"/>
      <c r="C48" s="26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747061135</v>
      </c>
      <c r="E49" s="19">
        <f>SUM(E50:E52)</f>
        <v>355734776</v>
      </c>
    </row>
    <row r="50" spans="1:7" s="2" customFormat="1" ht="12.75" x14ac:dyDescent="0.2">
      <c r="A50" s="20"/>
      <c r="B50" s="20"/>
      <c r="C50" s="20" t="s">
        <v>38</v>
      </c>
      <c r="D50" s="21">
        <v>0</v>
      </c>
      <c r="E50" s="21">
        <v>0</v>
      </c>
    </row>
    <row r="51" spans="1:7" s="2" customFormat="1" ht="12.75" x14ac:dyDescent="0.2">
      <c r="A51" s="20"/>
      <c r="B51" s="20"/>
      <c r="C51" s="20" t="s">
        <v>39</v>
      </c>
      <c r="D51" s="21">
        <v>0</v>
      </c>
      <c r="E51" s="21">
        <v>77169462</v>
      </c>
    </row>
    <row r="52" spans="1:7" s="2" customFormat="1" ht="12.75" x14ac:dyDescent="0.2">
      <c r="A52" s="20"/>
      <c r="B52" s="20"/>
      <c r="C52" s="20" t="s">
        <v>41</v>
      </c>
      <c r="D52" s="21">
        <v>747061135</v>
      </c>
      <c r="E52" s="21">
        <v>278565314</v>
      </c>
    </row>
    <row r="53" spans="1:7" s="3" customFormat="1" ht="5.0999999999999996" customHeight="1" x14ac:dyDescent="0.25">
      <c r="A53" s="36"/>
      <c r="B53" s="36"/>
      <c r="C53" s="36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0">
        <f>SUM(D44-D49)</f>
        <v>-405708373</v>
      </c>
      <c r="E54" s="30">
        <f>SUM(E44-E49)</f>
        <v>-189113434</v>
      </c>
      <c r="F54" s="25"/>
      <c r="G54" s="31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2" customFormat="1" x14ac:dyDescent="0.2">
      <c r="A57" s="32"/>
      <c r="B57" s="22"/>
      <c r="C57" s="22"/>
      <c r="D57" s="21"/>
      <c r="E57" s="21"/>
    </row>
    <row r="58" spans="1:7" s="2" customFormat="1" ht="12.75" x14ac:dyDescent="0.2">
      <c r="A58" s="18"/>
      <c r="B58" s="18" t="s">
        <v>8</v>
      </c>
      <c r="C58" s="18"/>
      <c r="D58" s="19">
        <f>SUM(D61:D63)</f>
        <v>57016657</v>
      </c>
      <c r="E58" s="19">
        <f>SUM(E61:E63)</f>
        <v>639532554</v>
      </c>
    </row>
    <row r="59" spans="1:7" s="2" customFormat="1" ht="5.0999999999999996" customHeight="1" x14ac:dyDescent="0.2">
      <c r="B59" s="22"/>
      <c r="C59" s="22"/>
      <c r="D59" s="37"/>
      <c r="E59" s="37"/>
    </row>
    <row r="60" spans="1:7" s="2" customFormat="1" ht="12.75" x14ac:dyDescent="0.2">
      <c r="B60" s="20"/>
      <c r="C60" s="20" t="s">
        <v>44</v>
      </c>
      <c r="D60" s="37">
        <f>SUM(D61)</f>
        <v>0</v>
      </c>
      <c r="E60" s="37">
        <f>SUM(E61)</f>
        <v>0</v>
      </c>
    </row>
    <row r="61" spans="1:7" s="2" customFormat="1" ht="12.75" x14ac:dyDescent="0.2">
      <c r="B61" s="22"/>
      <c r="C61" s="20" t="s">
        <v>45</v>
      </c>
      <c r="D61" s="21">
        <v>0</v>
      </c>
      <c r="E61" s="21">
        <v>0</v>
      </c>
    </row>
    <row r="62" spans="1:7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47</v>
      </c>
      <c r="D63" s="21">
        <v>57016657</v>
      </c>
      <c r="E63" s="21">
        <v>639532554</v>
      </c>
    </row>
    <row r="64" spans="1:7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47547385</v>
      </c>
      <c r="E65" s="19">
        <f>SUM(E67:E70)</f>
        <v>550622478</v>
      </c>
    </row>
    <row r="66" spans="1:7" s="2" customFormat="1" ht="12.75" x14ac:dyDescent="0.2">
      <c r="A66" s="20"/>
      <c r="C66" s="20" t="s">
        <v>48</v>
      </c>
      <c r="D66" s="37">
        <f>SUM(D68:D68)</f>
        <v>0</v>
      </c>
      <c r="E66" s="37">
        <f>SUM(E68:E68)</f>
        <v>0</v>
      </c>
    </row>
    <row r="67" spans="1:7" s="2" customFormat="1" ht="5.0999999999999996" customHeight="1" x14ac:dyDescent="0.2">
      <c r="A67" s="20"/>
      <c r="B67" s="20"/>
      <c r="C67" s="20"/>
      <c r="D67" s="37"/>
      <c r="E67" s="37"/>
    </row>
    <row r="68" spans="1:7" s="2" customFormat="1" ht="12.75" x14ac:dyDescent="0.2">
      <c r="A68" s="22"/>
      <c r="B68" s="22"/>
      <c r="C68" s="20" t="s">
        <v>45</v>
      </c>
      <c r="D68" s="21">
        <f>SUM('[1]2EA'!D54)</f>
        <v>0</v>
      </c>
      <c r="E68" s="21">
        <v>0</v>
      </c>
    </row>
    <row r="69" spans="1:7" s="2" customFormat="1" ht="12.75" x14ac:dyDescent="0.2">
      <c r="B69" s="22"/>
      <c r="C69" s="20" t="s">
        <v>46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49</v>
      </c>
      <c r="D70" s="21">
        <v>47547385</v>
      </c>
      <c r="E70" s="21">
        <v>550622478</v>
      </c>
    </row>
    <row r="71" spans="1:7" s="3" customFormat="1" ht="5.0999999999999996" customHeight="1" x14ac:dyDescent="0.25">
      <c r="A71" s="17"/>
      <c r="B71" s="17"/>
      <c r="C71" s="17"/>
      <c r="D71" s="13"/>
      <c r="E71" s="13"/>
      <c r="F71" s="2"/>
    </row>
    <row r="72" spans="1:7" s="3" customFormat="1" x14ac:dyDescent="0.25">
      <c r="A72" s="14" t="s">
        <v>50</v>
      </c>
      <c r="B72" s="15"/>
      <c r="C72" s="15"/>
      <c r="D72" s="30">
        <f>D58-D65</f>
        <v>9469272</v>
      </c>
      <c r="E72" s="30">
        <f>E58-E65</f>
        <v>88910076</v>
      </c>
      <c r="F72" s="25"/>
      <c r="G72" s="31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38" t="s">
        <v>51</v>
      </c>
      <c r="B74" s="39"/>
      <c r="C74" s="39"/>
      <c r="D74" s="40">
        <f>D40+D54+D72</f>
        <v>14816884</v>
      </c>
      <c r="E74" s="40">
        <f>E40+E54+E72</f>
        <v>236952563</v>
      </c>
      <c r="F74" s="2"/>
    </row>
    <row r="75" spans="1:7" s="2" customFormat="1" ht="15.75" thickBot="1" x14ac:dyDescent="0.25">
      <c r="A75" s="41" t="s">
        <v>52</v>
      </c>
      <c r="B75" s="42"/>
      <c r="C75" s="42"/>
      <c r="D75" s="43">
        <f>SUM('[1]1ESF'!C14)</f>
        <v>410980062</v>
      </c>
      <c r="E75" s="43">
        <v>174027499</v>
      </c>
    </row>
    <row r="76" spans="1:7" s="2" customFormat="1" x14ac:dyDescent="0.2">
      <c r="A76" s="44" t="s">
        <v>53</v>
      </c>
      <c r="B76" s="45"/>
      <c r="C76" s="45"/>
      <c r="D76" s="46">
        <f>SUM('[1]1ESF'!B14)</f>
        <v>425796946</v>
      </c>
      <c r="E76" s="46">
        <v>410980062</v>
      </c>
    </row>
    <row r="77" spans="1:7" s="3" customFormat="1" ht="4.5" customHeight="1" x14ac:dyDescent="0.25">
      <c r="A77" s="47"/>
      <c r="B77" s="47"/>
      <c r="C77" s="47"/>
      <c r="D77" s="47"/>
      <c r="E77" s="47"/>
      <c r="F77" s="2"/>
    </row>
    <row r="78" spans="1:7" s="3" customFormat="1" ht="12.75" customHeight="1" x14ac:dyDescent="0.25">
      <c r="A78" s="48" t="s">
        <v>54</v>
      </c>
      <c r="B78" s="49"/>
      <c r="C78" s="49"/>
      <c r="F78" s="2"/>
    </row>
    <row r="79" spans="1:7" s="50" customFormat="1" x14ac:dyDescent="0.25">
      <c r="A79" s="3"/>
      <c r="B79" s="3"/>
      <c r="C79" s="3"/>
      <c r="F79" s="2"/>
      <c r="G79" s="3"/>
    </row>
    <row r="82" spans="4:5" x14ac:dyDescent="0.25">
      <c r="D82" s="51">
        <f>D76-D75</f>
        <v>14816884</v>
      </c>
      <c r="E82" s="51">
        <f>E76-E75</f>
        <v>236952563</v>
      </c>
    </row>
    <row r="84" spans="4:5" x14ac:dyDescent="0.25">
      <c r="D84" s="5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2023-05-30T16:55:46Z</dcterms:created>
  <dcterms:modified xsi:type="dcterms:W3CDTF">2023-05-30T16:55:46Z</dcterms:modified>
</cp:coreProperties>
</file>