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56259F3-9FC4-4EE7-9A56-C4F650921A8C}" xr6:coauthVersionLast="47" xr6:coauthVersionMax="47" xr10:uidLastSave="{00000000-0000-0000-0000-000000000000}"/>
  <bookViews>
    <workbookView xWindow="-120" yWindow="-120" windowWidth="20730" windowHeight="11160" xr2:uid="{8C6E7169-79D6-4849-A50E-2337E5A8F46B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C103" i="1" s="1"/>
  <c r="B71" i="1"/>
  <c r="G69" i="1"/>
  <c r="G71" i="1" s="1"/>
  <c r="F69" i="1"/>
  <c r="G44" i="1"/>
  <c r="G49" i="1" s="1"/>
  <c r="F44" i="1"/>
  <c r="C43" i="1"/>
  <c r="B43" i="1"/>
  <c r="G40" i="1"/>
  <c r="F40" i="1"/>
  <c r="F49" i="1" s="1"/>
  <c r="F71" i="1" s="1"/>
  <c r="C40" i="1"/>
  <c r="B40" i="1"/>
  <c r="G33" i="1"/>
  <c r="F33" i="1"/>
  <c r="C33" i="1"/>
  <c r="B33" i="1"/>
  <c r="B49" i="1" s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F103" i="1" l="1"/>
  <c r="B103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<sst xmlns="http://schemas.openxmlformats.org/spreadsheetml/2006/main" count="129" uniqueCount="126">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</sst>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250CA323-8181-46FA-8705-6F2DE5BB49BC}"/>
    <cellStyle name="Normal 17" xfId="3" xr:uid="{95D873DF-DC2E-4565-B7F8-4BAEB436FF9F}"/>
    <cellStyle name="Normal 2 2" xfId="2" xr:uid="{BE89B93C-849B-4DB8-A84D-99A3B47D4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A5A310-2FD1-4935-9E5F-41525A7EF2E1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F05992DA-5ED2-4B42-A52F-D3ED4930663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134D-8F15-4ACF-AE15-8C3E72258640}">
  <sheetPr>
    <tabColor theme="0" tint="-0.14999847407452621"/>
  </sheetPr>
  <dimension ref="A1:I122"/>
  <sheetViews>
    <sheetView showGridLines="0" tabSelected="1" zoomScale="93" zoomScaleNormal="93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180450761</v>
      </c>
      <c r="C11" s="21">
        <f>SUM(C12:C18)</f>
        <v>203085162</v>
      </c>
      <c r="D11" s="22"/>
      <c r="E11" s="20" t="s">
        <v>13</v>
      </c>
      <c r="F11" s="21">
        <f>SUM(F12:F20)</f>
        <v>20411965</v>
      </c>
      <c r="G11" s="21">
        <f>SUM(G12:G20)</f>
        <v>57715645</v>
      </c>
    </row>
    <row r="12" spans="1:9" s="17" customFormat="1" ht="12.75" x14ac:dyDescent="0.25">
      <c r="A12" s="17" t="s">
        <v>14</v>
      </c>
      <c r="B12" s="23">
        <v>283000</v>
      </c>
      <c r="C12" s="23">
        <v>0</v>
      </c>
      <c r="D12" s="24"/>
      <c r="E12" s="17" t="s">
        <v>15</v>
      </c>
      <c r="F12" s="23">
        <v>7968192</v>
      </c>
      <c r="G12" s="23">
        <v>20247978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1491149</v>
      </c>
      <c r="G13" s="23">
        <v>2251801</v>
      </c>
    </row>
    <row r="14" spans="1:9" s="17" customFormat="1" ht="12.75" x14ac:dyDescent="0.25">
      <c r="A14" s="17" t="s">
        <v>18</v>
      </c>
      <c r="B14" s="23">
        <v>31869522</v>
      </c>
      <c r="C14" s="23">
        <v>75824463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148250388</v>
      </c>
      <c r="C16" s="23">
        <v>127218408</v>
      </c>
      <c r="D16" s="24"/>
      <c r="E16" s="17" t="s">
        <v>23</v>
      </c>
      <c r="F16" s="23">
        <v>83014</v>
      </c>
      <c r="G16" s="23">
        <v>305018</v>
      </c>
    </row>
    <row r="17" spans="1:7" s="17" customFormat="1" ht="25.5" x14ac:dyDescent="0.25">
      <c r="A17" s="17" t="s">
        <v>24</v>
      </c>
      <c r="B17" s="23">
        <v>47851</v>
      </c>
      <c r="C17" s="23"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10833816</v>
      </c>
      <c r="G18" s="23">
        <v>34886644</v>
      </c>
    </row>
    <row r="19" spans="1:7" s="17" customFormat="1" ht="12.75" x14ac:dyDescent="0.25">
      <c r="A19" s="20" t="s">
        <v>28</v>
      </c>
      <c r="B19" s="21">
        <f>SUM(B20:B26)</f>
        <v>934941</v>
      </c>
      <c r="C19" s="21">
        <f>SUM(C20:C26)</f>
        <v>2573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35794</v>
      </c>
      <c r="G20" s="23">
        <v>24204</v>
      </c>
    </row>
    <row r="21" spans="1:7" s="17" customFormat="1" ht="12.75" x14ac:dyDescent="0.25">
      <c r="A21" s="17" t="s">
        <v>32</v>
      </c>
      <c r="B21" s="23">
        <v>132455</v>
      </c>
      <c r="C21" s="23">
        <v>2573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802486</v>
      </c>
      <c r="C22" s="23"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433289</v>
      </c>
      <c r="G33" s="21">
        <f>SUM(G34:G39)</f>
        <v>2016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433289</v>
      </c>
      <c r="G35" s="23">
        <v>2016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1763187</v>
      </c>
      <c r="G40" s="21">
        <f>SUM(G41:G43)</f>
        <v>1668410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1763187</v>
      </c>
      <c r="G41" s="23">
        <v>1668410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37148</v>
      </c>
      <c r="G44" s="21">
        <f>SUM(G45:G47)</f>
        <v>47215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34781</v>
      </c>
      <c r="G45" s="23">
        <v>46046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2367</v>
      </c>
      <c r="G47" s="23">
        <v>1169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181385702</v>
      </c>
      <c r="C49" s="21">
        <f>SUM(C11+C19+C27+C33+C39+C40+C43)</f>
        <v>203087735</v>
      </c>
      <c r="D49" s="24"/>
      <c r="E49" s="20" t="s">
        <v>87</v>
      </c>
      <c r="F49" s="21">
        <f>SUM(F44+F40+F33+F29+F28+F25+F21+F11)</f>
        <v>22645589</v>
      </c>
      <c r="G49" s="21">
        <f>SUM(G44+G40+G33+G29+G28+G25+G21+G11)</f>
        <v>59433286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12732907</v>
      </c>
      <c r="G53" s="21">
        <v>12732907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1626437</v>
      </c>
      <c r="C55" s="21">
        <v>1627768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508760049</v>
      </c>
      <c r="C57" s="21">
        <v>508760049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232743676</v>
      </c>
      <c r="C59" s="21">
        <v>230986336</v>
      </c>
      <c r="D59" s="24"/>
      <c r="E59" s="20" t="s">
        <v>97</v>
      </c>
      <c r="F59" s="21">
        <v>96386448</v>
      </c>
      <c r="G59" s="21">
        <v>96376401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20610786</v>
      </c>
      <c r="C61" s="21">
        <v>20610786</v>
      </c>
      <c r="D61" s="24"/>
      <c r="E61" s="20" t="s">
        <v>99</v>
      </c>
      <c r="F61" s="21">
        <v>383749</v>
      </c>
      <c r="G61" s="21">
        <v>814860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24638989</v>
      </c>
      <c r="G63" s="21">
        <v>24638989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64071783</v>
      </c>
      <c r="C65" s="21">
        <v>61700985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8016181</v>
      </c>
      <c r="C69" s="21">
        <v>8016181</v>
      </c>
      <c r="D69" s="24"/>
      <c r="E69" s="20" t="s">
        <v>105</v>
      </c>
      <c r="F69" s="21">
        <f>SUM(F63+F61+F59+F57+F55+F53)</f>
        <v>134142093</v>
      </c>
      <c r="G69" s="21">
        <f>SUM(G63+G61+G59+G57+G55+G53)</f>
        <v>134563157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835828912</v>
      </c>
      <c r="C71" s="21">
        <f>SUM(C69+C65+C63+C61+C59+C57+C55+C53+C67)</f>
        <v>831702105</v>
      </c>
      <c r="D71" s="24"/>
      <c r="E71" s="20" t="s">
        <v>107</v>
      </c>
      <c r="F71" s="21">
        <f>SUM(F69+F49)</f>
        <v>156787682</v>
      </c>
      <c r="G71" s="21">
        <f>SUM(G69+G49)</f>
        <v>193996443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20712347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20712347</v>
      </c>
      <c r="G79" s="21">
        <v>20712347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839714585</v>
      </c>
      <c r="G83" s="35">
        <f>SUM(G85+G87+G89+G91+G93)</f>
        <v>820081050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18674316</v>
      </c>
      <c r="G85" s="21">
        <v>6842648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821040269</v>
      </c>
      <c r="G87" s="21">
        <v>813238402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860426932</v>
      </c>
      <c r="G101" s="21">
        <f>SUM(G75+G83+G95)</f>
        <v>840793397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1017214614</v>
      </c>
      <c r="C103" s="37">
        <f>SUM(C71+C49)</f>
        <v>1034789840</v>
      </c>
      <c r="D103" s="38"/>
      <c r="E103" s="36" t="s">
        <v>124</v>
      </c>
      <c r="F103" s="37">
        <f>SUM(F101+F71)</f>
        <v>1017214614</v>
      </c>
      <c r="G103" s="37">
        <f>SUM(G101+G71)</f>
        <v>1034789840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A112" s="40"/>
      <c r="B112" s="40"/>
      <c r="C112" s="40"/>
      <c r="E112" s="40"/>
      <c r="F112" s="40"/>
      <c r="G112" s="40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1"/>
      <c r="B116" s="41"/>
      <c r="C116" s="41"/>
      <c r="D116" s="41"/>
      <c r="E116" s="41"/>
      <c r="F116" s="41"/>
      <c r="G116" s="41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2023-05-29T17:11:56Z</dcterms:created>
  <dcterms:modified xsi:type="dcterms:W3CDTF">2023-05-29T17:11:57Z</dcterms:modified>
</cp:coreProperties>
</file>