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EB593CE-543B-42A9-B628-B42252064C61}" xr6:coauthVersionLast="40" xr6:coauthVersionMax="40" xr10:uidLastSave="{00000000-0000-0000-0000-000000000000}"/>
  <bookViews>
    <workbookView xWindow="0" yWindow="0" windowWidth="20490" windowHeight="7545" xr2:uid="{51EB366F-F8EA-4942-89AC-CC1705985D62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8" i="1"/>
  <c r="F46" i="1"/>
  <c r="I46" i="1" s="1"/>
  <c r="F44" i="1"/>
  <c r="I44" i="1" s="1"/>
  <c r="I42" i="1"/>
  <c r="F42" i="1"/>
  <c r="F40" i="1"/>
  <c r="I40" i="1" s="1"/>
  <c r="F38" i="1"/>
  <c r="I38" i="1" s="1"/>
  <c r="I36" i="1"/>
  <c r="F36" i="1"/>
  <c r="F34" i="1"/>
  <c r="I34" i="1" s="1"/>
  <c r="F32" i="1"/>
  <c r="F30" i="1" s="1"/>
  <c r="H30" i="1"/>
  <c r="G30" i="1"/>
  <c r="E30" i="1"/>
  <c r="D30" i="1"/>
  <c r="D51" i="1" s="1"/>
  <c r="I28" i="1"/>
  <c r="F28" i="1"/>
  <c r="F26" i="1"/>
  <c r="I26" i="1" s="1"/>
  <c r="I24" i="1" s="1"/>
  <c r="H24" i="1"/>
  <c r="G24" i="1"/>
  <c r="F24" i="1"/>
  <c r="E24" i="1"/>
  <c r="D24" i="1"/>
  <c r="F22" i="1"/>
  <c r="I22" i="1" s="1"/>
  <c r="I20" i="1"/>
  <c r="F20" i="1"/>
  <c r="F18" i="1"/>
  <c r="I18" i="1" s="1"/>
  <c r="H16" i="1"/>
  <c r="H10" i="1" s="1"/>
  <c r="H51" i="1" s="1"/>
  <c r="G16" i="1"/>
  <c r="G10" i="1" s="1"/>
  <c r="G51" i="1" s="1"/>
  <c r="F16" i="1"/>
  <c r="E16" i="1"/>
  <c r="D16" i="1"/>
  <c r="F14" i="1"/>
  <c r="I14" i="1" s="1"/>
  <c r="I12" i="1"/>
  <c r="F12" i="1"/>
  <c r="F10" i="1"/>
  <c r="E10" i="1"/>
  <c r="E51" i="1" s="1"/>
  <c r="D10" i="1"/>
  <c r="I10" i="1" l="1"/>
  <c r="I51" i="1" s="1"/>
  <c r="F51" i="1"/>
  <c r="I16" i="1"/>
  <c r="I32" i="1"/>
  <c r="I3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<sst xmlns="http://schemas.openxmlformats.org/spreadsheetml/2006/main" count="36" uniqueCount="27">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</sst>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1C6730BE-EADD-45C3-ACEB-71FFC0D87552}"/>
    <cellStyle name="Normal 2 2" xfId="2" xr:uid="{B074DF71-3C8C-460C-98A6-0D657E663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A9BA65-B444-4B09-BFF1-A5A3DABD3A5C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ABA6-01ED-425E-A81A-15B803BC7068}">
  <dimension ref="A1:K54"/>
  <sheetViews>
    <sheetView showGridLines="0" tabSelected="1" workbookViewId="0">
      <selection activeCell="J6" sqref="J6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SUM(D12,D14,D16,D22,D24,D28)</f>
        <v>17132488087</v>
      </c>
      <c r="E10" s="14">
        <f t="shared" si="0"/>
        <v>-923337376</v>
      </c>
      <c r="F10" s="14">
        <f t="shared" si="0"/>
        <v>16209150711</v>
      </c>
      <c r="G10" s="14">
        <f t="shared" si="0"/>
        <v>10271983817</v>
      </c>
      <c r="H10" s="14">
        <f t="shared" si="0"/>
        <v>10114706071</v>
      </c>
      <c r="I10" s="14">
        <f t="shared" si="0"/>
        <v>5937166894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8195505557</v>
      </c>
      <c r="E12" s="19">
        <v>-2163053636</v>
      </c>
      <c r="F12" s="19">
        <f>SUM(D12+E12)</f>
        <v>6032451921</v>
      </c>
      <c r="G12" s="12">
        <v>3511114851</v>
      </c>
      <c r="H12" s="19">
        <v>3463102081</v>
      </c>
      <c r="I12" s="19">
        <f>SUM(F12-G12)</f>
        <v>2521337070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18" t="s">
        <v>16</v>
      </c>
      <c r="C14" s="18"/>
      <c r="D14" s="19">
        <v>8461402336</v>
      </c>
      <c r="E14" s="19">
        <v>1186548290</v>
      </c>
      <c r="F14" s="19">
        <f>SUM(D14+E14)</f>
        <v>9647950626</v>
      </c>
      <c r="G14" s="12">
        <v>6425813216</v>
      </c>
      <c r="H14" s="12">
        <v>6355932653</v>
      </c>
      <c r="I14" s="19">
        <f>SUM(F14-G14)</f>
        <v>3222137410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18" t="s">
        <v>17</v>
      </c>
      <c r="C16" s="18"/>
      <c r="D16" s="19">
        <f>SUM(D18:D20)</f>
        <v>4194257</v>
      </c>
      <c r="E16" s="19">
        <f>SUM(E18:E20)</f>
        <v>161371</v>
      </c>
      <c r="F16" s="19">
        <f t="shared" ref="F16:H16" si="1">SUM(F18:F20)</f>
        <v>4355628</v>
      </c>
      <c r="G16" s="19">
        <f t="shared" si="1"/>
        <v>2816989</v>
      </c>
      <c r="H16" s="19">
        <f t="shared" si="1"/>
        <v>2816989</v>
      </c>
      <c r="I16" s="19">
        <f>SUM(F16-G16)</f>
        <v>1538639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0" t="s">
        <v>18</v>
      </c>
      <c r="D18" s="19">
        <v>4194257</v>
      </c>
      <c r="E18" s="19">
        <v>161371</v>
      </c>
      <c r="F18" s="19">
        <f>SUM(D18+E18)</f>
        <v>4355628</v>
      </c>
      <c r="G18" s="12">
        <v>2816989</v>
      </c>
      <c r="H18" s="12">
        <v>2816989</v>
      </c>
      <c r="I18" s="19">
        <f>SUM(F18-G18)</f>
        <v>1538639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0" t="s">
        <v>19</v>
      </c>
      <c r="D20" s="19">
        <v>0</v>
      </c>
      <c r="E20" s="19">
        <v>0</v>
      </c>
      <c r="F20" s="19">
        <f>SUM(D20+E20)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18" t="s">
        <v>20</v>
      </c>
      <c r="C22" s="18"/>
      <c r="D22" s="19">
        <v>471385937</v>
      </c>
      <c r="E22" s="19">
        <v>3476324</v>
      </c>
      <c r="F22" s="19">
        <f>SUM(D22+E22)</f>
        <v>474862261</v>
      </c>
      <c r="G22" s="12">
        <v>284479874</v>
      </c>
      <c r="H22" s="12">
        <v>284479874</v>
      </c>
      <c r="I22" s="19">
        <f>SUM(F22-G22)</f>
        <v>190382387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9"/>
      <c r="I27" s="12"/>
    </row>
    <row r="28" spans="1:11" s="2" customFormat="1" ht="12.75" customHeight="1" x14ac:dyDescent="0.25">
      <c r="B28" s="18" t="s">
        <v>23</v>
      </c>
      <c r="C28" s="18"/>
      <c r="D28" s="19">
        <v>0</v>
      </c>
      <c r="E28" s="19">
        <v>49530275</v>
      </c>
      <c r="F28" s="19">
        <f>SUM(D28+E28)</f>
        <v>49530275</v>
      </c>
      <c r="G28" s="12">
        <v>47758887</v>
      </c>
      <c r="H28" s="19">
        <v>8374474</v>
      </c>
      <c r="I28" s="19">
        <f>SUM(F28-G28)</f>
        <v>1771388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22165648387</v>
      </c>
      <c r="E30" s="14">
        <f t="shared" ref="E30:I30" si="3">SUM(E32,E34,E36,E42,E44,E48)</f>
        <v>34742871</v>
      </c>
      <c r="F30" s="14">
        <f t="shared" si="3"/>
        <v>22200391258</v>
      </c>
      <c r="G30" s="14">
        <f t="shared" si="3"/>
        <v>14350287339</v>
      </c>
      <c r="H30" s="14">
        <f t="shared" si="3"/>
        <v>14273914133</v>
      </c>
      <c r="I30" s="14">
        <f t="shared" si="3"/>
        <v>7850103919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1653310448</v>
      </c>
      <c r="E32" s="19">
        <v>35970576</v>
      </c>
      <c r="F32" s="19">
        <f>SUM(D32+E32)</f>
        <v>1689281024</v>
      </c>
      <c r="G32" s="12">
        <v>1043157977</v>
      </c>
      <c r="H32" s="19">
        <v>1042205874</v>
      </c>
      <c r="I32" s="19">
        <f>SUM(F32-G32)</f>
        <v>646123047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18" t="s">
        <v>16</v>
      </c>
      <c r="C34" s="18"/>
      <c r="D34" s="19">
        <v>20462337939</v>
      </c>
      <c r="E34" s="19">
        <v>-1227705</v>
      </c>
      <c r="F34" s="19">
        <f>SUM(D34+E34)</f>
        <v>20461110234</v>
      </c>
      <c r="G34" s="12">
        <v>13306742274</v>
      </c>
      <c r="H34" s="19">
        <v>13231321171</v>
      </c>
      <c r="I34" s="19">
        <f>SUM(F34-G34)</f>
        <v>7154367960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2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2">
        <v>0</v>
      </c>
      <c r="H40" s="12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18" t="s">
        <v>23</v>
      </c>
      <c r="C48" s="18"/>
      <c r="D48" s="19">
        <v>50000000</v>
      </c>
      <c r="E48" s="19">
        <v>0</v>
      </c>
      <c r="F48" s="19">
        <f>SUM(D48+E48)</f>
        <v>50000000</v>
      </c>
      <c r="G48" s="12">
        <v>387088</v>
      </c>
      <c r="H48" s="12">
        <v>387088</v>
      </c>
      <c r="I48" s="19">
        <f>SUM(F48-G48)</f>
        <v>49612912</v>
      </c>
    </row>
    <row r="49" spans="1:11" s="2" customFormat="1" ht="3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2"/>
      <c r="B50" s="22"/>
      <c r="C50" s="22"/>
      <c r="D50" s="23"/>
      <c r="E50" s="23"/>
      <c r="F50" s="23"/>
      <c r="G50" s="23"/>
      <c r="H50" s="23"/>
      <c r="I50" s="23"/>
    </row>
    <row r="51" spans="1:11" s="17" customFormat="1" ht="15.95" customHeight="1" x14ac:dyDescent="0.25">
      <c r="A51" s="24" t="s">
        <v>25</v>
      </c>
      <c r="B51" s="24"/>
      <c r="C51" s="24"/>
      <c r="D51" s="25">
        <f t="shared" ref="D51:I51" si="4">SUM(D10,D30)</f>
        <v>39298136474</v>
      </c>
      <c r="E51" s="25">
        <f t="shared" si="4"/>
        <v>-888594505</v>
      </c>
      <c r="F51" s="25">
        <f t="shared" si="4"/>
        <v>38409541969</v>
      </c>
      <c r="G51" s="25">
        <f t="shared" si="4"/>
        <v>24622271156</v>
      </c>
      <c r="H51" s="25">
        <f t="shared" si="4"/>
        <v>24388620204</v>
      </c>
      <c r="I51" s="25">
        <f t="shared" si="4"/>
        <v>13787270813</v>
      </c>
      <c r="J51" s="15"/>
      <c r="K51" s="16"/>
    </row>
    <row r="52" spans="1:11" s="2" customFormat="1" ht="12.75" customHeight="1" x14ac:dyDescent="0.25">
      <c r="A52" s="26" t="s">
        <v>26</v>
      </c>
      <c r="B52" s="27"/>
      <c r="C52" s="27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12"/>
      <c r="E53" s="12"/>
      <c r="F53" s="12"/>
      <c r="G53" s="12"/>
      <c r="H53" s="12"/>
      <c r="I53" s="12"/>
    </row>
    <row r="54" spans="1:11" s="28" customFormat="1" ht="83.25" customHeight="1" x14ac:dyDescent="0.25">
      <c r="D54" s="29"/>
      <c r="E54" s="29"/>
      <c r="F54" s="29"/>
      <c r="G54" s="29"/>
      <c r="H54" s="29"/>
      <c r="I54" s="29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2023-10-26T18:03:05Z</dcterms:created>
  <dcterms:modified xsi:type="dcterms:W3CDTF">2023-10-26T18:03:06Z</dcterms:modified>
</cp:coreProperties>
</file>