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F41" i="1" l="1"/>
  <c r="E41" i="1"/>
  <c r="F40" i="1"/>
  <c r="E40" i="1"/>
  <c r="F39" i="1"/>
  <c r="E39" i="1"/>
  <c r="F37" i="1"/>
  <c r="D37" i="1"/>
  <c r="F36" i="1"/>
  <c r="D36" i="1"/>
  <c r="F35" i="1"/>
  <c r="D35" i="1"/>
  <c r="D34" i="1"/>
  <c r="C34" i="1"/>
  <c r="C32" i="1" s="1"/>
  <c r="D33" i="1"/>
  <c r="F33" i="1" s="1"/>
  <c r="D32" i="1"/>
  <c r="F30" i="1"/>
  <c r="B30" i="1"/>
  <c r="F29" i="1"/>
  <c r="B29" i="1"/>
  <c r="F28" i="1"/>
  <c r="B28" i="1"/>
  <c r="F27" i="1"/>
  <c r="B27" i="1"/>
  <c r="B25" i="1"/>
  <c r="B44" i="1" s="1"/>
  <c r="E23" i="1"/>
  <c r="F23" i="1" s="1"/>
  <c r="E22" i="1"/>
  <c r="F22" i="1" s="1"/>
  <c r="E21" i="1"/>
  <c r="E25" i="1" s="1"/>
  <c r="E44" i="1" s="1"/>
  <c r="C19" i="1"/>
  <c r="F19" i="1" s="1"/>
  <c r="C18" i="1"/>
  <c r="F18" i="1" s="1"/>
  <c r="C17" i="1"/>
  <c r="F17" i="1" s="1"/>
  <c r="C16" i="1"/>
  <c r="F16" i="1" s="1"/>
  <c r="D15" i="1"/>
  <c r="F15" i="1" s="1"/>
  <c r="D14" i="1"/>
  <c r="D25" i="1" s="1"/>
  <c r="D44" i="1" s="1"/>
  <c r="F12" i="1"/>
  <c r="B12" i="1"/>
  <c r="F11" i="1"/>
  <c r="B11" i="1"/>
  <c r="F10" i="1"/>
  <c r="B10" i="1"/>
  <c r="F9" i="1"/>
  <c r="B9" i="1"/>
  <c r="A4" i="1"/>
  <c r="F14" i="1" l="1"/>
  <c r="F25" i="1" s="1"/>
  <c r="F44" i="1" s="1"/>
  <c r="F21" i="1"/>
  <c r="F32" i="1"/>
  <c r="F34" i="1"/>
  <c r="C14" i="1"/>
  <c r="C25" i="1" s="1"/>
  <c r="C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<sst xmlns="http://schemas.openxmlformats.org/spreadsheetml/2006/main" count="39" uniqueCount="29">
  <si>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</si>
  <si>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</si>
  <si>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</si>
  <si>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</si>
  <si>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</si>
  <si>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</si>
  <si>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</si>
  <si>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</si>
  <si>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</si>
  <si>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</si>
  <si>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</si>
  <si>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</si>
  <si>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</si>
  <si>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</si>
  <si>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</si>
  <si>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</si>
  <si>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</si>
  <si>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</si>
  <si>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</si>
  <si>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</si>
  <si>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</si>
  <si>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</si>
  <si>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</si>
  <si>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</si>
  <si>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de 2023</t>
  </si>
  <si>
    <t>Variaciones de la Hacienda Pública / Patrimonio Generado Neto de Septiembre de 2023</t>
  </si>
  <si>
    <t>Cambios en el Exceso o Insuficiencia en la Actualización de la Hacienda Pública / Patrimonio Neto de Septiembre de 2023</t>
  </si>
  <si>
    <t>Hacienda Pública / Patrimonio Neto Final de Septiembre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</si>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</sst>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0" fontId="2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20" fillId="0" borderId="0"/>
    <xf numFmtId="0" fontId="21" fillId="21" borderId="8" applyNumberFormat="0" applyAlignment="0" applyProtection="0"/>
    <xf numFmtId="0" fontId="21" fillId="21" borderId="8" applyNumberForma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24" borderId="10">
      <alignment horizontal="center" vertical="center"/>
    </xf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24" borderId="10">
      <alignment horizontal="centerContinuous"/>
    </xf>
    <xf numFmtId="0" fontId="17" fillId="19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27" fillId="8" borderId="7" applyNumberFormat="0" applyAlignment="0" applyProtection="0"/>
    <xf numFmtId="0" fontId="27" fillId="8" borderId="7" applyNumberFormat="0" applyAlignment="0" applyProtection="0"/>
    <xf numFmtId="0" fontId="27" fillId="8" borderId="7" applyNumberFormat="0" applyAlignment="0" applyProtection="0"/>
    <xf numFmtId="0" fontId="27" fillId="8" borderId="7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3" fillId="6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</cellStyleXfs>
  <cellXfs count="4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2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1" fillId="5" borderId="0" xfId="1" applyFont="1" applyFill="1" applyAlignment="1">
      <alignment vertical="top" wrapText="1"/>
    </xf>
    <xf numFmtId="164" fontId="11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9" fillId="4" borderId="0" xfId="1" applyFont="1" applyFill="1" applyAlignment="1">
      <alignment vertical="top" wrapText="1"/>
    </xf>
    <xf numFmtId="0" fontId="8" fillId="0" borderId="4" xfId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0" fontId="11" fillId="3" borderId="0" xfId="1" applyFont="1" applyFill="1" applyAlignment="1">
      <alignment vertical="top" wrapText="1"/>
    </xf>
    <xf numFmtId="164" fontId="11" fillId="3" borderId="0" xfId="1" applyNumberFormat="1" applyFont="1" applyFill="1" applyAlignment="1">
      <alignment vertical="top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64" fontId="11" fillId="0" borderId="5" xfId="1" applyNumberFormat="1" applyFont="1" applyBorder="1" applyAlignment="1">
      <alignment vertical="top"/>
    </xf>
    <xf numFmtId="0" fontId="12" fillId="0" borderId="6" xfId="1" applyFont="1" applyBorder="1"/>
    <xf numFmtId="0" fontId="14" fillId="0" borderId="6" xfId="1" applyFont="1" applyBorder="1"/>
    <xf numFmtId="0" fontId="14" fillId="0" borderId="0" xfId="1" applyFont="1"/>
    <xf numFmtId="0" fontId="8" fillId="0" borderId="0" xfId="1" applyFont="1"/>
    <xf numFmtId="164" fontId="2" fillId="0" borderId="0" xfId="1" applyNumberFormat="1"/>
    <xf numFmtId="0" fontId="2" fillId="0" borderId="0" xfId="1" applyAlignment="1">
      <alignment horizontal="right"/>
    </xf>
    <xf numFmtId="165" fontId="2" fillId="0" borderId="0" xfId="1" applyNumberForma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right"/>
    </xf>
    <xf numFmtId="165" fontId="15" fillId="0" borderId="0" xfId="1" applyNumberFormat="1" applyFont="1" applyAlignment="1">
      <alignment horizontal="center"/>
    </xf>
  </cellXfs>
  <cellStyles count="573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o 2" xfId="39"/>
    <cellStyle name="Cálculo 2" xfId="40"/>
    <cellStyle name="Cálculo 2 2" xfId="41"/>
    <cellStyle name="Cálculo 3" xfId="42"/>
    <cellStyle name="Cálculo 4" xfId="43"/>
    <cellStyle name="Cancel" xfId="44"/>
    <cellStyle name="Celda de comprobación 2" xfId="45"/>
    <cellStyle name="Celda de comprobación 3" xfId="46"/>
    <cellStyle name="Celda vinculada 2" xfId="47"/>
    <cellStyle name="Celda vinculada 3" xfId="48"/>
    <cellStyle name="ENCABEZADO" xfId="49"/>
    <cellStyle name="Encabezado 1 2" xfId="50"/>
    <cellStyle name="Encabezado 4 2" xfId="51"/>
    <cellStyle name="Encabezado 4 3" xfId="52"/>
    <cellStyle name="ENCABEZADO1" xfId="53"/>
    <cellStyle name="Énfasis1 2" xfId="54"/>
    <cellStyle name="Énfasis1 3" xfId="55"/>
    <cellStyle name="Énfasis2 2" xfId="56"/>
    <cellStyle name="Énfasis2 3" xfId="57"/>
    <cellStyle name="Énfasis3 2" xfId="58"/>
    <cellStyle name="Énfasis3 3" xfId="59"/>
    <cellStyle name="Énfasis4 2" xfId="60"/>
    <cellStyle name="Énfasis4 3" xfId="61"/>
    <cellStyle name="Énfasis5 2" xfId="62"/>
    <cellStyle name="Énfasis5 3" xfId="63"/>
    <cellStyle name="Énfasis6 2" xfId="64"/>
    <cellStyle name="Énfasis6 3" xfId="65"/>
    <cellStyle name="Entrada 2" xfId="66"/>
    <cellStyle name="Entrada 2 2" xfId="67"/>
    <cellStyle name="Entrada 3" xfId="68"/>
    <cellStyle name="Entrada 4" xfId="69"/>
    <cellStyle name="Euro" xfId="70"/>
    <cellStyle name="Euro 2" xfId="71"/>
    <cellStyle name="Euro 3" xfId="72"/>
    <cellStyle name="Euro 4" xfId="73"/>
    <cellStyle name="Incorrecto 2" xfId="74"/>
    <cellStyle name="Incorrecto 3" xfId="75"/>
    <cellStyle name="Millares [0] 2" xfId="76"/>
    <cellStyle name="Millares [0] 2 2" xfId="77"/>
    <cellStyle name="Millares [0] 2 3" xfId="78"/>
    <cellStyle name="Millares [0] 2 4" xfId="79"/>
    <cellStyle name="Millares [0] 2 5" xfId="80"/>
    <cellStyle name="Millares [0] 3" xfId="81"/>
    <cellStyle name="Millares [0] 3 2" xfId="82"/>
    <cellStyle name="Millares [0] 3 3" xfId="83"/>
    <cellStyle name="Millares [0] 3 4" xfId="84"/>
    <cellStyle name="Millares [0] 3 5" xfId="85"/>
    <cellStyle name="Millares 10" xfId="86"/>
    <cellStyle name="Millares 10 2" xfId="87"/>
    <cellStyle name="Millares 10 3" xfId="88"/>
    <cellStyle name="Millares 10 4" xfId="89"/>
    <cellStyle name="Millares 10 5" xfId="90"/>
    <cellStyle name="Millares 10 6" xfId="91"/>
    <cellStyle name="Millares 11" xfId="92"/>
    <cellStyle name="Millares 11 2" xfId="93"/>
    <cellStyle name="Millares 11 3" xfId="94"/>
    <cellStyle name="Millares 11 4" xfId="95"/>
    <cellStyle name="Millares 11 5" xfId="96"/>
    <cellStyle name="Millares 12" xfId="97"/>
    <cellStyle name="Millares 12 2" xfId="98"/>
    <cellStyle name="Millares 12 3" xfId="99"/>
    <cellStyle name="Millares 12 4" xfId="100"/>
    <cellStyle name="Millares 12 4 2" xfId="101"/>
    <cellStyle name="Millares 12 5" xfId="102"/>
    <cellStyle name="Millares 13" xfId="103"/>
    <cellStyle name="Millares 13 2" xfId="104"/>
    <cellStyle name="Millares 13 3" xfId="105"/>
    <cellStyle name="Millares 13 4" xfId="106"/>
    <cellStyle name="Millares 13 5" xfId="107"/>
    <cellStyle name="Millares 13 6" xfId="108"/>
    <cellStyle name="Millares 14" xfId="109"/>
    <cellStyle name="Millares 14 2" xfId="110"/>
    <cellStyle name="Millares 14 2 2" xfId="111"/>
    <cellStyle name="Millares 14 2 3" xfId="112"/>
    <cellStyle name="Millares 14 2 4" xfId="113"/>
    <cellStyle name="Millares 14 2 5" xfId="114"/>
    <cellStyle name="Millares 14 3" xfId="115"/>
    <cellStyle name="Millares 14 4" xfId="116"/>
    <cellStyle name="Millares 14 5" xfId="117"/>
    <cellStyle name="Millares 14 6" xfId="118"/>
    <cellStyle name="Millares 15" xfId="119"/>
    <cellStyle name="Millares 15 2" xfId="120"/>
    <cellStyle name="Millares 15 3" xfId="121"/>
    <cellStyle name="Millares 15 4" xfId="122"/>
    <cellStyle name="Millares 15 5" xfId="123"/>
    <cellStyle name="Millares 16" xfId="124"/>
    <cellStyle name="Millares 16 2" xfId="125"/>
    <cellStyle name="Millares 16 3" xfId="126"/>
    <cellStyle name="Millares 16 4" xfId="127"/>
    <cellStyle name="Millares 16 5" xfId="128"/>
    <cellStyle name="Millares 17" xfId="129"/>
    <cellStyle name="Millares 17 2" xfId="130"/>
    <cellStyle name="Millares 17 3" xfId="131"/>
    <cellStyle name="Millares 17 4" xfId="132"/>
    <cellStyle name="Millares 17 5" xfId="133"/>
    <cellStyle name="Millares 18" xfId="134"/>
    <cellStyle name="Millares 18 2" xfId="135"/>
    <cellStyle name="Millares 18 3" xfId="136"/>
    <cellStyle name="Millares 18 4" xfId="137"/>
    <cellStyle name="Millares 18 5" xfId="138"/>
    <cellStyle name="Millares 18 6" xfId="139"/>
    <cellStyle name="Millares 2" xfId="140"/>
    <cellStyle name="Millares 2 2" xfId="141"/>
    <cellStyle name="Millares 2 2 2" xfId="142"/>
    <cellStyle name="Millares 2 2 3" xfId="143"/>
    <cellStyle name="Millares 2 2 3 2" xfId="144"/>
    <cellStyle name="Millares 2 2 4" xfId="145"/>
    <cellStyle name="Millares 2 2 5" xfId="146"/>
    <cellStyle name="Millares 2 2 6" xfId="147"/>
    <cellStyle name="Millares 2 3" xfId="148"/>
    <cellStyle name="Millares 2 3 2" xfId="149"/>
    <cellStyle name="Millares 2 3 3" xfId="150"/>
    <cellStyle name="Millares 2 3 4" xfId="151"/>
    <cellStyle name="Millares 2 3 5" xfId="152"/>
    <cellStyle name="Millares 3" xfId="153"/>
    <cellStyle name="Millares 3 2" xfId="154"/>
    <cellStyle name="Millares 3 2 2" xfId="155"/>
    <cellStyle name="Millares 3 2 3" xfId="156"/>
    <cellStyle name="Millares 3 2 4" xfId="157"/>
    <cellStyle name="Millares 3 2 5" xfId="158"/>
    <cellStyle name="Millares 3 3" xfId="159"/>
    <cellStyle name="Millares 3 3 2" xfId="160"/>
    <cellStyle name="Millares 3 3 3" xfId="161"/>
    <cellStyle name="Millares 3 3 4" xfId="162"/>
    <cellStyle name="Millares 3 3 5" xfId="163"/>
    <cellStyle name="Millares 3 4" xfId="164"/>
    <cellStyle name="Millares 3 5" xfId="165"/>
    <cellStyle name="Millares 3 6" xfId="166"/>
    <cellStyle name="Millares 3 7" xfId="167"/>
    <cellStyle name="Millares 3 8" xfId="168"/>
    <cellStyle name="Millares 4" xfId="169"/>
    <cellStyle name="Millares 4 2" xfId="170"/>
    <cellStyle name="Millares 4 3" xfId="171"/>
    <cellStyle name="Millares 4 4" xfId="172"/>
    <cellStyle name="Millares 4 5" xfId="173"/>
    <cellStyle name="Millares 4 6" xfId="174"/>
    <cellStyle name="Millares 5" xfId="175"/>
    <cellStyle name="Millares 5 2" xfId="176"/>
    <cellStyle name="Millares 5 3" xfId="177"/>
    <cellStyle name="Millares 5 4" xfId="178"/>
    <cellStyle name="Millares 5 5" xfId="179"/>
    <cellStyle name="Millares 6" xfId="180"/>
    <cellStyle name="Millares 6 2" xfId="181"/>
    <cellStyle name="Millares 6 3" xfId="182"/>
    <cellStyle name="Millares 6 4" xfId="183"/>
    <cellStyle name="Millares 6 5" xfId="184"/>
    <cellStyle name="Millares 6 6" xfId="185"/>
    <cellStyle name="Millares 7" xfId="186"/>
    <cellStyle name="Millares 7 2" xfId="187"/>
    <cellStyle name="Millares 7 2 2" xfId="188"/>
    <cellStyle name="Millares 7 3" xfId="189"/>
    <cellStyle name="Millares 7 4" xfId="190"/>
    <cellStyle name="Millares 7 4 2" xfId="191"/>
    <cellStyle name="Millares 7 5" xfId="192"/>
    <cellStyle name="Millares 8" xfId="193"/>
    <cellStyle name="Millares 8 2" xfId="194"/>
    <cellStyle name="Millares 8 3" xfId="195"/>
    <cellStyle name="Millares 8 4" xfId="196"/>
    <cellStyle name="Millares 8 5" xfId="197"/>
    <cellStyle name="Millares 9" xfId="198"/>
    <cellStyle name="Millares 9 2" xfId="199"/>
    <cellStyle name="Millares 9 3" xfId="200"/>
    <cellStyle name="Millares 9 4" xfId="201"/>
    <cellStyle name="Millares 9 5" xfId="202"/>
    <cellStyle name="Moneda 2" xfId="203"/>
    <cellStyle name="Moneda 2 2" xfId="204"/>
    <cellStyle name="Moneda 2 2 2" xfId="205"/>
    <cellStyle name="Moneda 2 2 3" xfId="206"/>
    <cellStyle name="Moneda 2 2 4" xfId="207"/>
    <cellStyle name="Moneda 2 2 5" xfId="208"/>
    <cellStyle name="Moneda 3" xfId="209"/>
    <cellStyle name="Moneda 4" xfId="210"/>
    <cellStyle name="Neutral 2" xfId="211"/>
    <cellStyle name="Neutral 3" xfId="212"/>
    <cellStyle name="Normal" xfId="0" builtinId="0"/>
    <cellStyle name="Normal 10" xfId="213"/>
    <cellStyle name="Normal 10 2" xfId="214"/>
    <cellStyle name="Normal 10 2 2" xfId="215"/>
    <cellStyle name="Normal 10 2 3" xfId="216"/>
    <cellStyle name="Normal 10 2 4" xfId="217"/>
    <cellStyle name="Normal 10 2 5" xfId="218"/>
    <cellStyle name="Normal 10 3" xfId="219"/>
    <cellStyle name="Normal 10 4" xfId="220"/>
    <cellStyle name="Normal 10 5" xfId="221"/>
    <cellStyle name="Normal 10 6" xfId="222"/>
    <cellStyle name="Normal 11" xfId="223"/>
    <cellStyle name="Normal 11 2" xfId="224"/>
    <cellStyle name="Normal 11 3" xfId="225"/>
    <cellStyle name="Normal 11 4" xfId="226"/>
    <cellStyle name="Normal 11 5" xfId="227"/>
    <cellStyle name="Normal 12" xfId="228"/>
    <cellStyle name="Normal 12 2" xfId="229"/>
    <cellStyle name="Normal 12 2 2" xfId="230"/>
    <cellStyle name="Normal 12 2 2 2" xfId="231"/>
    <cellStyle name="Normal 12 2 2 2 2" xfId="232"/>
    <cellStyle name="Normal 12 2 2 3" xfId="233"/>
    <cellStyle name="Normal 12 2 2 4" xfId="234"/>
    <cellStyle name="Normal 12 2 2 5" xfId="235"/>
    <cellStyle name="Normal 12 2 2 6" xfId="236"/>
    <cellStyle name="Normal 12 2 3" xfId="237"/>
    <cellStyle name="Normal 12 2 4" xfId="238"/>
    <cellStyle name="Normal 12 2 5" xfId="239"/>
    <cellStyle name="Normal 12 2 6" xfId="240"/>
    <cellStyle name="Normal 12 3" xfId="241"/>
    <cellStyle name="Normal 12 3 10" xfId="242"/>
    <cellStyle name="Normal 12 3 11" xfId="243"/>
    <cellStyle name="Normal 12 3 2" xfId="244"/>
    <cellStyle name="Normal 12 3 2 2" xfId="245"/>
    <cellStyle name="Normal 12 3 2 2 2" xfId="246"/>
    <cellStyle name="Normal 12 3 2 2 2 2" xfId="247"/>
    <cellStyle name="Normal 12 3 2 2 3" xfId="248"/>
    <cellStyle name="Normal 12 3 2 2 3 2" xfId="249"/>
    <cellStyle name="Normal 12 3 2 2 4" xfId="250"/>
    <cellStyle name="Normal 12 3 2 3" xfId="251"/>
    <cellStyle name="Normal 12 3 2 4" xfId="252"/>
    <cellStyle name="Normal 12 3 2 5" xfId="253"/>
    <cellStyle name="Normal 12 3 2 6" xfId="254"/>
    <cellStyle name="Normal 12 3 3" xfId="255"/>
    <cellStyle name="Normal 12 3 3 2" xfId="256"/>
    <cellStyle name="Normal 12 3 3 3" xfId="257"/>
    <cellStyle name="Normal 12 3 3 4" xfId="258"/>
    <cellStyle name="Normal 12 3 3 5" xfId="259"/>
    <cellStyle name="Normal 12 3 4" xfId="260"/>
    <cellStyle name="Normal 12 3 4 2" xfId="261"/>
    <cellStyle name="Normal 12 3 4 3" xfId="262"/>
    <cellStyle name="Normal 12 3 4 4" xfId="263"/>
    <cellStyle name="Normal 12 3 4 5" xfId="264"/>
    <cellStyle name="Normal 12 3 5" xfId="265"/>
    <cellStyle name="Normal 12 3 5 2" xfId="266"/>
    <cellStyle name="Normal 12 3 5 3" xfId="267"/>
    <cellStyle name="Normal 12 3 5 4" xfId="268"/>
    <cellStyle name="Normal 12 3 5 5" xfId="269"/>
    <cellStyle name="Normal 12 3 6" xfId="270"/>
    <cellStyle name="Normal 12 3 6 2" xfId="271"/>
    <cellStyle name="Normal 12 3 6 3" xfId="272"/>
    <cellStyle name="Normal 12 3 6 4" xfId="273"/>
    <cellStyle name="Normal 12 3 6 5" xfId="274"/>
    <cellStyle name="Normal 12 3 7" xfId="275"/>
    <cellStyle name="Normal 12 3 7 2" xfId="276"/>
    <cellStyle name="Normal 12 3 7 3" xfId="277"/>
    <cellStyle name="Normal 12 3 7 4" xfId="278"/>
    <cellStyle name="Normal 12 3 7 5" xfId="279"/>
    <cellStyle name="Normal 12 3 8" xfId="280"/>
    <cellStyle name="Normal 12 3 9" xfId="281"/>
    <cellStyle name="Normal 12 4" xfId="282"/>
    <cellStyle name="Normal 12 5" xfId="283"/>
    <cellStyle name="Normal 12 6" xfId="284"/>
    <cellStyle name="Normal 12 7" xfId="285"/>
    <cellStyle name="Normal 13" xfId="286"/>
    <cellStyle name="Normal 13 2" xfId="287"/>
    <cellStyle name="Normal 13 2 2" xfId="288"/>
    <cellStyle name="Normal 13 2 3" xfId="289"/>
    <cellStyle name="Normal 13 2 4" xfId="290"/>
    <cellStyle name="Normal 13 2 5" xfId="291"/>
    <cellStyle name="Normal 13 3" xfId="292"/>
    <cellStyle name="Normal 13 4" xfId="293"/>
    <cellStyle name="Normal 13 5" xfId="294"/>
    <cellStyle name="Normal 13 6" xfId="295"/>
    <cellStyle name="Normal 14" xfId="296"/>
    <cellStyle name="Normal 14 2" xfId="297"/>
    <cellStyle name="Normal 14 3" xfId="298"/>
    <cellStyle name="Normal 14 4" xfId="299"/>
    <cellStyle name="Normal 14 5" xfId="300"/>
    <cellStyle name="Normal 15" xfId="301"/>
    <cellStyle name="Normal 15 2" xfId="302"/>
    <cellStyle name="Normal 16" xfId="303"/>
    <cellStyle name="Normal 16 2" xfId="304"/>
    <cellStyle name="Normal 16 2 2" xfId="305"/>
    <cellStyle name="Normal 16 2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314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2 6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17734197</v>
          </cell>
          <cell r="G78">
            <v>6842648</v>
          </cell>
        </row>
        <row r="80">
          <cell r="F80">
            <v>819287464</v>
          </cell>
          <cell r="G80">
            <v>813238402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61"/>
      <sheetName val="62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8"/>
  <sheetViews>
    <sheetView showGridLines="0" tabSelected="1" topLeftCell="A28" workbookViewId="0">
      <selection activeCell="F34" activeCellId="1" sqref="A1:L27 F34"/>
    </sheetView>
  </sheetViews>
  <sheetFormatPr baseColWidth="10" defaultRowHeight="1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</row>
    <row r="3" spans="1:7" s="2" customFormat="1" ht="12.75" customHeight="1">
      <c r="A3" s="1" t="s">
        <v>2</v>
      </c>
      <c r="B3" s="1"/>
      <c r="C3" s="1"/>
      <c r="D3" s="1"/>
      <c r="E3" s="1"/>
      <c r="F3" s="1"/>
    </row>
    <row r="4" spans="1:7" s="2" customFormat="1" ht="12.75" customHeight="1">
      <c r="A4" s="3" t="str">
        <f>'[1]2EA'!A4:E4</f>
        <v>DEL 1 DE ENERO AL 30 DE SEPTIEMBRE DE 2023</v>
      </c>
      <c r="B4" s="3"/>
      <c r="C4" s="3"/>
      <c r="D4" s="3"/>
      <c r="E4" s="3"/>
      <c r="F4" s="3"/>
    </row>
    <row r="5" spans="1:7" s="2" customFormat="1" ht="12.75" customHeight="1">
      <c r="A5" s="3" t="s">
        <v>3</v>
      </c>
      <c r="B5" s="3"/>
      <c r="C5" s="3"/>
      <c r="D5" s="3"/>
      <c r="E5" s="3"/>
      <c r="F5" s="3"/>
    </row>
    <row r="6" spans="1:7" s="8" customFormat="1" ht="89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>
      <c r="A7" s="9"/>
      <c r="B7" s="9"/>
      <c r="C7" s="9"/>
      <c r="D7" s="9"/>
      <c r="E7" s="9"/>
      <c r="F7" s="9"/>
    </row>
    <row r="8" spans="1:7" s="12" customFormat="1" ht="15" customHeight="1">
      <c r="A8" s="10"/>
      <c r="B8" s="11"/>
      <c r="C8" s="11"/>
      <c r="D8" s="11"/>
      <c r="E8" s="11"/>
      <c r="F8" s="11"/>
    </row>
    <row r="9" spans="1:7" s="16" customFormat="1" ht="15.75">
      <c r="A9" s="13" t="s">
        <v>10</v>
      </c>
      <c r="B9" s="14">
        <f>SUM(B10:B12)</f>
        <v>20712347</v>
      </c>
      <c r="C9" s="14"/>
      <c r="D9" s="14"/>
      <c r="E9" s="14"/>
      <c r="F9" s="14">
        <f>SUM(F10:F12)</f>
        <v>20712347</v>
      </c>
      <c r="G9" s="15"/>
    </row>
    <row r="10" spans="1:7" s="12" customFormat="1" ht="15.75" customHeight="1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>
      <c r="A11" s="17" t="s">
        <v>12</v>
      </c>
      <c r="B11" s="18">
        <f>SUM('[1]1ESF'!G72)</f>
        <v>20712347</v>
      </c>
      <c r="C11" s="18"/>
      <c r="D11" s="18"/>
      <c r="E11" s="18"/>
      <c r="F11" s="18">
        <f t="shared" ref="F11:F12" si="0">SUM(B11)</f>
        <v>20712347</v>
      </c>
    </row>
    <row r="12" spans="1:7" s="12" customFormat="1" ht="15.75" customHeight="1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>
      <c r="A13" s="10"/>
      <c r="B13" s="11"/>
      <c r="C13" s="11"/>
      <c r="D13" s="11"/>
      <c r="E13" s="11"/>
      <c r="F13" s="11"/>
    </row>
    <row r="14" spans="1:7" s="16" customFormat="1" ht="15.75">
      <c r="A14" s="13" t="s">
        <v>14</v>
      </c>
      <c r="B14" s="14"/>
      <c r="C14" s="14">
        <f>SUM(C16:C19)</f>
        <v>813238402</v>
      </c>
      <c r="D14" s="14">
        <f>SUM(D15)</f>
        <v>6842648</v>
      </c>
      <c r="E14" s="14"/>
      <c r="F14" s="14">
        <f>SUM(F15:F19)</f>
        <v>820081050</v>
      </c>
      <c r="G14" s="15"/>
    </row>
    <row r="15" spans="1:7" s="12" customFormat="1" ht="15.75" customHeight="1">
      <c r="A15" s="17" t="s">
        <v>15</v>
      </c>
      <c r="B15" s="18"/>
      <c r="C15" s="18"/>
      <c r="D15" s="18">
        <f>SUM('[1]1ESF'!G78)</f>
        <v>6842648</v>
      </c>
      <c r="E15" s="18"/>
      <c r="F15" s="18">
        <f>SUM(D15)</f>
        <v>6842648</v>
      </c>
    </row>
    <row r="16" spans="1:7" s="12" customFormat="1" ht="15.75" customHeight="1">
      <c r="A16" s="17" t="s">
        <v>16</v>
      </c>
      <c r="B16" s="18"/>
      <c r="C16" s="18">
        <f>SUM('[1]1ESF'!G80)</f>
        <v>813238402</v>
      </c>
      <c r="D16" s="18"/>
      <c r="E16" s="18"/>
      <c r="F16" s="18">
        <f>SUM(C16)</f>
        <v>813238402</v>
      </c>
    </row>
    <row r="17" spans="1:6" s="12" customFormat="1" ht="15.75" customHeight="1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>
      <c r="A20" s="10"/>
      <c r="B20" s="11"/>
      <c r="C20" s="11"/>
      <c r="D20" s="11"/>
      <c r="E20" s="11"/>
      <c r="F20" s="11"/>
    </row>
    <row r="21" spans="1:6" s="12" customFormat="1" ht="30" customHeight="1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>
      <c r="A24" s="10"/>
      <c r="B24" s="11"/>
      <c r="C24" s="11"/>
      <c r="D24" s="11"/>
      <c r="E24" s="11"/>
      <c r="F24" s="11"/>
    </row>
    <row r="25" spans="1:6" s="12" customFormat="1" ht="15" customHeight="1">
      <c r="A25" s="22" t="s">
        <v>23</v>
      </c>
      <c r="B25" s="23">
        <f>SUM(B9)</f>
        <v>20712347</v>
      </c>
      <c r="C25" s="23">
        <f>SUM(C14)</f>
        <v>813238402</v>
      </c>
      <c r="D25" s="23">
        <f>SUM(D14)</f>
        <v>6842648</v>
      </c>
      <c r="E25" s="23">
        <f>SUM(E21)</f>
        <v>0</v>
      </c>
      <c r="F25" s="23">
        <f t="shared" ref="F25" si="1">SUM(F9+F14+F21)</f>
        <v>840793397</v>
      </c>
    </row>
    <row r="26" spans="1:6" s="12" customFormat="1" ht="15" customHeight="1">
      <c r="A26" s="24"/>
      <c r="B26" s="25"/>
      <c r="C26" s="25"/>
      <c r="D26" s="25"/>
      <c r="E26" s="25"/>
      <c r="F26" s="25"/>
    </row>
    <row r="27" spans="1:6" s="12" customFormat="1" ht="30" customHeight="1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>
      <c r="A31" s="10"/>
      <c r="B31" s="11"/>
      <c r="C31" s="11"/>
      <c r="D31" s="11"/>
      <c r="E31" s="11"/>
      <c r="F31" s="11"/>
    </row>
    <row r="32" spans="1:6" s="12" customFormat="1" ht="25.5">
      <c r="A32" s="26" t="s">
        <v>25</v>
      </c>
      <c r="B32" s="21"/>
      <c r="C32" s="21">
        <f>SUM(C34)</f>
        <v>6049062</v>
      </c>
      <c r="D32" s="21">
        <f>SUM(D33:D37)</f>
        <v>10891549</v>
      </c>
      <c r="E32" s="21"/>
      <c r="F32" s="21">
        <f>SUM(F33:F37)</f>
        <v>16940611</v>
      </c>
    </row>
    <row r="33" spans="1:6" s="12" customFormat="1" ht="15.75" customHeight="1">
      <c r="A33" s="17" t="s">
        <v>15</v>
      </c>
      <c r="B33" s="18"/>
      <c r="C33" s="18"/>
      <c r="D33" s="18">
        <f>SUM('[1]1ESF'!F78)</f>
        <v>17734197</v>
      </c>
      <c r="E33" s="18"/>
      <c r="F33" s="18">
        <f>SUM(D33)</f>
        <v>17734197</v>
      </c>
    </row>
    <row r="34" spans="1:6" s="12" customFormat="1" ht="15.75" customHeight="1">
      <c r="A34" s="17" t="s">
        <v>16</v>
      </c>
      <c r="B34" s="18"/>
      <c r="C34" s="18">
        <f>SUM('[1]1ESF'!F80-'[1]1ESF'!G80)</f>
        <v>6049062</v>
      </c>
      <c r="D34" s="18">
        <f>-'[1]1ESF'!G78</f>
        <v>-6842648</v>
      </c>
      <c r="E34" s="18"/>
      <c r="F34" s="18">
        <f>SUM(C34:D34)</f>
        <v>-793586</v>
      </c>
    </row>
    <row r="35" spans="1:6" s="12" customFormat="1" ht="15.75" customHeight="1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>
      <c r="A38" s="10"/>
      <c r="B38" s="11"/>
      <c r="C38" s="11"/>
      <c r="D38" s="11"/>
      <c r="E38" s="11"/>
      <c r="F38" s="11"/>
    </row>
    <row r="39" spans="1:6" s="12" customFormat="1" ht="25.5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>
      <c r="A42" s="10"/>
      <c r="B42" s="11"/>
      <c r="C42" s="11"/>
      <c r="D42" s="11"/>
      <c r="E42" s="11"/>
      <c r="F42" s="11"/>
    </row>
    <row r="43" spans="1:6" s="12" customFormat="1" ht="3" customHeight="1">
      <c r="A43" s="27"/>
      <c r="B43" s="28"/>
      <c r="C43" s="28"/>
      <c r="D43" s="28"/>
      <c r="E43" s="28"/>
      <c r="F43" s="28"/>
    </row>
    <row r="44" spans="1:6" s="12" customFormat="1">
      <c r="A44" s="29" t="s">
        <v>27</v>
      </c>
      <c r="B44" s="30">
        <f>SUM(B25+B27)</f>
        <v>20712347</v>
      </c>
      <c r="C44" s="30">
        <f>SUM(C25+C32)</f>
        <v>819287464</v>
      </c>
      <c r="D44" s="30">
        <f>SUM(D25+D32)</f>
        <v>17734197</v>
      </c>
      <c r="E44" s="30">
        <f>SUM(E25+E39)</f>
        <v>0</v>
      </c>
      <c r="F44" s="30">
        <f t="shared" ref="F44" si="3">SUM(F25+F27+F32+F39)</f>
        <v>857734008</v>
      </c>
    </row>
    <row r="45" spans="1:6" s="12" customFormat="1" ht="8.1" customHeight="1">
      <c r="A45" s="31"/>
      <c r="B45" s="32"/>
      <c r="C45" s="32"/>
      <c r="D45" s="32"/>
      <c r="E45" s="33"/>
      <c r="F45" s="33"/>
    </row>
    <row r="46" spans="1:6" s="12" customFormat="1" ht="12.75">
      <c r="A46" s="34" t="s">
        <v>28</v>
      </c>
      <c r="B46" s="35"/>
      <c r="C46" s="35"/>
      <c r="D46" s="35"/>
      <c r="E46" s="36"/>
      <c r="F46" s="37"/>
    </row>
    <row r="47" spans="1:6" s="12" customFormat="1" ht="12.75"/>
    <row r="48" spans="1:6" s="12" customFormat="1" ht="12.75">
      <c r="F48" s="38"/>
    </row>
    <row r="49" spans="4:6" s="12" customFormat="1" ht="12.75"/>
    <row r="50" spans="4:6" s="12" customFormat="1" ht="12.75"/>
    <row r="51" spans="4:6" s="12" customFormat="1" ht="12.75">
      <c r="E51" s="39"/>
      <c r="F51" s="40"/>
    </row>
    <row r="52" spans="4:6" s="12" customFormat="1" ht="12.75">
      <c r="E52" s="39"/>
      <c r="F52" s="40"/>
    </row>
    <row r="53" spans="4:6" s="12" customFormat="1" ht="12.75">
      <c r="D53" s="41"/>
      <c r="E53" s="42"/>
      <c r="F53" s="43"/>
    </row>
    <row r="54" spans="4:6" s="12" customFormat="1" ht="12.75"/>
    <row r="55" spans="4:6" s="12" customFormat="1" ht="12.75"/>
    <row r="56" spans="4:6" s="12" customFormat="1" ht="12.75">
      <c r="F56" s="38"/>
    </row>
    <row r="57" spans="4:6" s="12" customFormat="1" ht="12.75"/>
    <row r="58" spans="4:6" s="12" customFormat="1" ht="12.75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2023-11-17T16:24:54Z</dcterms:created>
  <dcterms:modified xsi:type="dcterms:W3CDTF">2023-11-17T16:24:54Z</dcterms:modified>
</cp:coreProperties>
</file>