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F41" i="1" l="1"/>
  <c r="E41" i="1"/>
  <c r="F40" i="1"/>
  <c r="E40" i="1"/>
  <c r="F39" i="1"/>
  <c r="E39" i="1"/>
  <c r="F37" i="1"/>
  <c r="D37" i="1"/>
  <c r="F36" i="1"/>
  <c r="D36" i="1"/>
  <c r="F35" i="1"/>
  <c r="D35" i="1"/>
  <c r="D34" i="1"/>
  <c r="C34" i="1"/>
  <c r="C32" i="1" s="1"/>
  <c r="D33" i="1"/>
  <c r="F33" i="1" s="1"/>
  <c r="D32" i="1"/>
  <c r="F30" i="1"/>
  <c r="B30" i="1"/>
  <c r="F29" i="1"/>
  <c r="B29" i="1"/>
  <c r="F28" i="1"/>
  <c r="B28" i="1"/>
  <c r="F27" i="1"/>
  <c r="B27" i="1"/>
  <c r="B25" i="1"/>
  <c r="B44" i="1" s="1"/>
  <c r="E23" i="1"/>
  <c r="F23" i="1" s="1"/>
  <c r="E22" i="1"/>
  <c r="F22" i="1" s="1"/>
  <c r="E21" i="1"/>
  <c r="E25" i="1" s="1"/>
  <c r="E44" i="1" s="1"/>
  <c r="C19" i="1"/>
  <c r="F19" i="1" s="1"/>
  <c r="C18" i="1"/>
  <c r="F18" i="1" s="1"/>
  <c r="C17" i="1"/>
  <c r="F17" i="1" s="1"/>
  <c r="C16" i="1"/>
  <c r="F16" i="1" s="1"/>
  <c r="D15" i="1"/>
  <c r="F15" i="1" s="1"/>
  <c r="D14" i="1"/>
  <c r="D25" i="1" s="1"/>
  <c r="D44" i="1" s="1"/>
  <c r="F12" i="1"/>
  <c r="B12" i="1"/>
  <c r="F11" i="1"/>
  <c r="B11" i="1"/>
  <c r="F10" i="1"/>
  <c r="B10" i="1"/>
  <c r="F9" i="1"/>
  <c r="B9" i="1"/>
  <c r="A4" i="1"/>
  <c r="F14" i="1" l="1"/>
  <c r="F25" i="1" s="1"/>
  <c r="F44" i="1" s="1"/>
  <c r="F21" i="1"/>
  <c r="F32" i="1"/>
  <c r="F34" i="1"/>
  <c r="C14" i="1"/>
  <c r="C25" i="1" s="1"/>
  <c r="C44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<sst xmlns="http://schemas.openxmlformats.org/spreadsheetml/2006/main" count="39" uniqueCount="29">
  <si>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</si>
  <si>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PODER JUDICIAL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</si>
  <si>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</si>
  <si>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</si>
  <si>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</si>
  <si>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</si>
  <si>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</si>
  <si>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</si>
  <si>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</si>
  <si>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</si>
  <si>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</si>
  <si>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</si>
  <si>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</si>
  <si>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</si>
  <si>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</si>
  <si>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</si>
  <si>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</si>
  <si>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</si>
  <si>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</si>
  <si>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</si>
  <si>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</si>
  <si>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</si>
  <si>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</si>
  <si>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</si>
  <si>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Septiembre de 2023</t>
  </si>
  <si>
    <t>Variaciones de la Hacienda Pública / Patrimonio Generado Neto de Septiembre de 2023</t>
  </si>
  <si>
    <t>Cambios en el Exceso o Insuficiencia en la Actualización de la Hacienda Pública / Patrimonio Neto de Septiembre de 2023</t>
  </si>
  <si>
    <t>Hacienda Pública / Patrimonio Neto Final de Septiembre de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</si>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</sst>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#,##0.0,,\ \ "/>
    <numFmt numFmtId="166" formatCode="_-[$€-2]* #,##0.00_-;\-[$€-2]* #,##0.00_-;_-[$€-2]* &quot;-&quot;??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2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3">
    <xf numFmtId="0" fontId="0" fillId="0" borderId="0"/>
    <xf numFmtId="0" fontId="2" fillId="0" borderId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7" borderId="0" applyNumberFormat="0" applyBorder="0" applyAlignment="0" applyProtection="0"/>
    <xf numFmtId="0" fontId="17" fillId="1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8" borderId="0" applyNumberFormat="0" applyBorder="0" applyAlignment="0" applyProtection="0"/>
    <xf numFmtId="0" fontId="17" fillId="23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6" borderId="7" applyNumberFormat="0" applyAlignment="0" applyProtection="0"/>
    <xf numFmtId="0" fontId="19" fillId="6" borderId="7" applyNumberFormat="0" applyAlignment="0" applyProtection="0"/>
    <xf numFmtId="0" fontId="19" fillId="6" borderId="7" applyNumberFormat="0" applyAlignment="0" applyProtection="0"/>
    <xf numFmtId="0" fontId="19" fillId="6" borderId="7" applyNumberFormat="0" applyAlignment="0" applyProtection="0"/>
    <xf numFmtId="0" fontId="20" fillId="0" borderId="0"/>
    <xf numFmtId="0" fontId="21" fillId="21" borderId="8" applyNumberFormat="0" applyAlignment="0" applyProtection="0"/>
    <xf numFmtId="0" fontId="21" fillId="21" borderId="8" applyNumberForma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24" borderId="10">
      <alignment horizontal="center" vertical="center"/>
    </xf>
    <xf numFmtId="0" fontId="24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24" borderId="10">
      <alignment horizontal="centerContinuous"/>
    </xf>
    <xf numFmtId="0" fontId="17" fillId="19" borderId="0" applyNumberFormat="0" applyBorder="0" applyAlignment="0" applyProtection="0"/>
    <xf numFmtId="0" fontId="17" fillId="25" borderId="0" applyNumberFormat="0" applyBorder="0" applyAlignment="0" applyProtection="0"/>
    <xf numFmtId="0" fontId="17" fillId="17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7" borderId="0" applyNumberFormat="0" applyBorder="0" applyAlignment="0" applyProtection="0"/>
    <xf numFmtId="0" fontId="17" fillId="29" borderId="0" applyNumberFormat="0" applyBorder="0" applyAlignment="0" applyProtection="0"/>
    <xf numFmtId="0" fontId="27" fillId="8" borderId="7" applyNumberFormat="0" applyAlignment="0" applyProtection="0"/>
    <xf numFmtId="0" fontId="27" fillId="8" borderId="7" applyNumberFormat="0" applyAlignment="0" applyProtection="0"/>
    <xf numFmtId="0" fontId="27" fillId="8" borderId="7" applyNumberFormat="0" applyAlignment="0" applyProtection="0"/>
    <xf numFmtId="0" fontId="27" fillId="8" borderId="7" applyNumberFormat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2" fillId="0" borderId="0"/>
    <xf numFmtId="0" fontId="32" fillId="0" borderId="0"/>
    <xf numFmtId="0" fontId="32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" fillId="0" borderId="0"/>
    <xf numFmtId="0" fontId="2" fillId="0" borderId="0"/>
    <xf numFmtId="0" fontId="32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3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6" borderId="13" applyNumberFormat="0" applyAlignment="0" applyProtection="0"/>
    <xf numFmtId="0" fontId="33" fillId="6" borderId="13" applyNumberFormat="0" applyAlignment="0" applyProtection="0"/>
    <xf numFmtId="0" fontId="33" fillId="6" borderId="13" applyNumberFormat="0" applyAlignment="0" applyProtection="0"/>
    <xf numFmtId="0" fontId="33" fillId="6" borderId="13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25" fillId="0" borderId="16" applyNumberFormat="0" applyFill="0" applyAlignment="0" applyProtection="0"/>
    <xf numFmtId="0" fontId="26" fillId="0" borderId="17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</cellStyleXfs>
  <cellXfs count="44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7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0" borderId="0" xfId="1" applyFont="1" applyAlignment="1">
      <alignment horizontal="center" vertical="top" wrapText="1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2" fillId="0" borderId="0" xfId="1"/>
    <xf numFmtId="0" fontId="9" fillId="4" borderId="0" xfId="1" applyFont="1" applyFill="1" applyAlignment="1">
      <alignment vertical="center"/>
    </xf>
    <xf numFmtId="164" fontId="9" fillId="4" borderId="0" xfId="1" applyNumberFormat="1" applyFont="1" applyFill="1" applyAlignment="1">
      <alignment vertical="center"/>
    </xf>
    <xf numFmtId="0" fontId="10" fillId="0" borderId="0" xfId="1" applyFont="1" applyAlignment="1">
      <alignment vertical="center"/>
    </xf>
    <xf numFmtId="0" fontId="2" fillId="0" borderId="0" xfId="1" applyAlignment="1">
      <alignment vertical="center"/>
    </xf>
    <xf numFmtId="0" fontId="8" fillId="0" borderId="0" xfId="1" applyFont="1" applyAlignment="1">
      <alignment vertical="center"/>
    </xf>
    <xf numFmtId="164" fontId="8" fillId="0" borderId="0" xfId="1" applyNumberFormat="1" applyFont="1" applyAlignment="1">
      <alignment vertical="center"/>
    </xf>
    <xf numFmtId="0" fontId="9" fillId="4" borderId="0" xfId="1" applyFont="1" applyFill="1" applyAlignment="1">
      <alignment horizontal="justify" vertical="top" wrapText="1"/>
    </xf>
    <xf numFmtId="164" fontId="8" fillId="4" borderId="0" xfId="1" applyNumberFormat="1" applyFont="1" applyFill="1" applyAlignment="1">
      <alignment vertical="top"/>
    </xf>
    <xf numFmtId="164" fontId="9" fillId="4" borderId="0" xfId="1" applyNumberFormat="1" applyFont="1" applyFill="1" applyAlignment="1">
      <alignment vertical="top"/>
    </xf>
    <xf numFmtId="0" fontId="11" fillId="5" borderId="0" xfId="1" applyFont="1" applyFill="1" applyAlignment="1">
      <alignment vertical="top" wrapText="1"/>
    </xf>
    <xf numFmtId="164" fontId="11" fillId="5" borderId="0" xfId="1" applyNumberFormat="1" applyFont="1" applyFill="1" applyAlignment="1">
      <alignment vertical="top"/>
    </xf>
    <xf numFmtId="0" fontId="9" fillId="0" borderId="0" xfId="1" applyFont="1" applyAlignment="1">
      <alignment vertical="top" wrapText="1"/>
    </xf>
    <xf numFmtId="164" fontId="9" fillId="0" borderId="0" xfId="1" applyNumberFormat="1" applyFont="1" applyAlignment="1">
      <alignment vertical="top"/>
    </xf>
    <xf numFmtId="0" fontId="9" fillId="4" borderId="0" xfId="1" applyFont="1" applyFill="1" applyAlignment="1">
      <alignment vertical="top" wrapText="1"/>
    </xf>
    <xf numFmtId="0" fontId="8" fillId="0" borderId="4" xfId="1" applyFont="1" applyBorder="1" applyAlignment="1">
      <alignment vertical="top"/>
    </xf>
    <xf numFmtId="164" fontId="8" fillId="0" borderId="4" xfId="1" applyNumberFormat="1" applyFont="1" applyBorder="1" applyAlignment="1">
      <alignment vertical="top"/>
    </xf>
    <xf numFmtId="0" fontId="11" fillId="3" borderId="0" xfId="1" applyFont="1" applyFill="1" applyAlignment="1">
      <alignment vertical="top" wrapText="1"/>
    </xf>
    <xf numFmtId="164" fontId="11" fillId="3" borderId="0" xfId="1" applyNumberFormat="1" applyFont="1" applyFill="1" applyAlignment="1">
      <alignment vertical="top"/>
    </xf>
    <xf numFmtId="0" fontId="11" fillId="0" borderId="0" xfId="1" applyFont="1" applyAlignment="1">
      <alignment vertical="top" wrapText="1"/>
    </xf>
    <xf numFmtId="164" fontId="11" fillId="0" borderId="0" xfId="1" applyNumberFormat="1" applyFont="1" applyAlignment="1">
      <alignment vertical="top"/>
    </xf>
    <xf numFmtId="164" fontId="11" fillId="0" borderId="5" xfId="1" applyNumberFormat="1" applyFont="1" applyBorder="1" applyAlignment="1">
      <alignment vertical="top"/>
    </xf>
    <xf numFmtId="0" fontId="12" fillId="0" borderId="6" xfId="1" applyFont="1" applyBorder="1"/>
    <xf numFmtId="0" fontId="14" fillId="0" borderId="6" xfId="1" applyFont="1" applyBorder="1"/>
    <xf numFmtId="0" fontId="14" fillId="0" borderId="0" xfId="1" applyFont="1"/>
    <xf numFmtId="0" fontId="8" fillId="0" borderId="0" xfId="1" applyFont="1"/>
    <xf numFmtId="164" fontId="2" fillId="0" borderId="0" xfId="1" applyNumberFormat="1"/>
    <xf numFmtId="0" fontId="2" fillId="0" borderId="0" xfId="1" applyAlignment="1">
      <alignment horizontal="right"/>
    </xf>
    <xf numFmtId="165" fontId="2" fillId="0" borderId="0" xfId="1" applyNumberForma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right"/>
    </xf>
    <xf numFmtId="165" fontId="15" fillId="0" borderId="0" xfId="1" applyNumberFormat="1" applyFont="1" applyAlignment="1">
      <alignment horizontal="center"/>
    </xf>
  </cellXfs>
  <cellStyles count="573">
    <cellStyle name="20% - Énfasis1 2" xfId="2"/>
    <cellStyle name="20% - Énfasis1 3" xfId="3"/>
    <cellStyle name="20% - Énfasis2 2" xfId="4"/>
    <cellStyle name="20% - Énfasis2 3" xfId="5"/>
    <cellStyle name="20% - Énfasis3 2" xfId="6"/>
    <cellStyle name="20% - Énfasis3 3" xfId="7"/>
    <cellStyle name="20% - Énfasis4 2" xfId="8"/>
    <cellStyle name="20% - Énfasis4 3" xfId="9"/>
    <cellStyle name="20% - Énfasis5 2" xfId="10"/>
    <cellStyle name="20% - Énfasis5 3" xfId="11"/>
    <cellStyle name="20% - Énfasis6 2" xfId="12"/>
    <cellStyle name="20% - Énfasis6 3" xfId="13"/>
    <cellStyle name="40% - Énfasis1 2" xfId="14"/>
    <cellStyle name="40% - Énfasis1 3" xfId="15"/>
    <cellStyle name="40% - Énfasis2 2" xfId="16"/>
    <cellStyle name="40% - Énfasis2 3" xfId="17"/>
    <cellStyle name="40% - Énfasis3 2" xfId="18"/>
    <cellStyle name="40% - Énfasis3 3" xfId="19"/>
    <cellStyle name="40% - Énfasis4 2" xfId="20"/>
    <cellStyle name="40% - Énfasis4 3" xfId="21"/>
    <cellStyle name="40% - Énfasis5 2" xfId="22"/>
    <cellStyle name="40% - Énfasis5 3" xfId="23"/>
    <cellStyle name="40% - Énfasis6 2" xfId="24"/>
    <cellStyle name="40% - Énfasis6 3" xfId="25"/>
    <cellStyle name="60% - Énfasis1 2" xfId="26"/>
    <cellStyle name="60% - Énfasis1 3" xfId="27"/>
    <cellStyle name="60% - Énfasis2 2" xfId="28"/>
    <cellStyle name="60% - Énfasis2 3" xfId="29"/>
    <cellStyle name="60% - Énfasis3 2" xfId="30"/>
    <cellStyle name="60% - Énfasis3 3" xfId="31"/>
    <cellStyle name="60% - Énfasis4 2" xfId="32"/>
    <cellStyle name="60% - Énfasis4 3" xfId="33"/>
    <cellStyle name="60% - Énfasis5 2" xfId="34"/>
    <cellStyle name="60% - Énfasis5 3" xfId="35"/>
    <cellStyle name="60% - Énfasis6 2" xfId="36"/>
    <cellStyle name="60% - Énfasis6 3" xfId="37"/>
    <cellStyle name="Buena 2" xfId="38"/>
    <cellStyle name="Bueno 2" xfId="39"/>
    <cellStyle name="Cálculo 2" xfId="40"/>
    <cellStyle name="Cálculo 2 2" xfId="41"/>
    <cellStyle name="Cálculo 3" xfId="42"/>
    <cellStyle name="Cálculo 4" xfId="43"/>
    <cellStyle name="Cancel" xfId="44"/>
    <cellStyle name="Celda de comprobación 2" xfId="45"/>
    <cellStyle name="Celda de comprobación 3" xfId="46"/>
    <cellStyle name="Celda vinculada 2" xfId="47"/>
    <cellStyle name="Celda vinculada 3" xfId="48"/>
    <cellStyle name="ENCABEZADO" xfId="49"/>
    <cellStyle name="Encabezado 1 2" xfId="50"/>
    <cellStyle name="Encabezado 4 2" xfId="51"/>
    <cellStyle name="Encabezado 4 3" xfId="52"/>
    <cellStyle name="ENCABEZADO1" xfId="53"/>
    <cellStyle name="Énfasis1 2" xfId="54"/>
    <cellStyle name="Énfasis1 3" xfId="55"/>
    <cellStyle name="Énfasis2 2" xfId="56"/>
    <cellStyle name="Énfasis2 3" xfId="57"/>
    <cellStyle name="Énfasis3 2" xfId="58"/>
    <cellStyle name="Énfasis3 3" xfId="59"/>
    <cellStyle name="Énfasis4 2" xfId="60"/>
    <cellStyle name="Énfasis4 3" xfId="61"/>
    <cellStyle name="Énfasis5 2" xfId="62"/>
    <cellStyle name="Énfasis5 3" xfId="63"/>
    <cellStyle name="Énfasis6 2" xfId="64"/>
    <cellStyle name="Énfasis6 3" xfId="65"/>
    <cellStyle name="Entrada 2" xfId="66"/>
    <cellStyle name="Entrada 2 2" xfId="67"/>
    <cellStyle name="Entrada 3" xfId="68"/>
    <cellStyle name="Entrada 4" xfId="69"/>
    <cellStyle name="Euro" xfId="70"/>
    <cellStyle name="Euro 2" xfId="71"/>
    <cellStyle name="Euro 3" xfId="72"/>
    <cellStyle name="Euro 4" xfId="73"/>
    <cellStyle name="Incorrecto 2" xfId="74"/>
    <cellStyle name="Incorrecto 3" xfId="75"/>
    <cellStyle name="Millares [0] 2" xfId="76"/>
    <cellStyle name="Millares [0] 2 2" xfId="77"/>
    <cellStyle name="Millares [0] 2 3" xfId="78"/>
    <cellStyle name="Millares [0] 2 4" xfId="79"/>
    <cellStyle name="Millares [0] 2 5" xfId="80"/>
    <cellStyle name="Millares [0] 3" xfId="81"/>
    <cellStyle name="Millares [0] 3 2" xfId="82"/>
    <cellStyle name="Millares [0] 3 3" xfId="83"/>
    <cellStyle name="Millares [0] 3 4" xfId="84"/>
    <cellStyle name="Millares [0] 3 5" xfId="85"/>
    <cellStyle name="Millares 10" xfId="86"/>
    <cellStyle name="Millares 10 2" xfId="87"/>
    <cellStyle name="Millares 10 3" xfId="88"/>
    <cellStyle name="Millares 10 4" xfId="89"/>
    <cellStyle name="Millares 10 5" xfId="90"/>
    <cellStyle name="Millares 10 6" xfId="91"/>
    <cellStyle name="Millares 11" xfId="92"/>
    <cellStyle name="Millares 11 2" xfId="93"/>
    <cellStyle name="Millares 11 3" xfId="94"/>
    <cellStyle name="Millares 11 4" xfId="95"/>
    <cellStyle name="Millares 11 5" xfId="96"/>
    <cellStyle name="Millares 12" xfId="97"/>
    <cellStyle name="Millares 12 2" xfId="98"/>
    <cellStyle name="Millares 12 3" xfId="99"/>
    <cellStyle name="Millares 12 4" xfId="100"/>
    <cellStyle name="Millares 12 4 2" xfId="101"/>
    <cellStyle name="Millares 12 5" xfId="102"/>
    <cellStyle name="Millares 13" xfId="103"/>
    <cellStyle name="Millares 13 2" xfId="104"/>
    <cellStyle name="Millares 13 3" xfId="105"/>
    <cellStyle name="Millares 13 4" xfId="106"/>
    <cellStyle name="Millares 13 5" xfId="107"/>
    <cellStyle name="Millares 13 6" xfId="108"/>
    <cellStyle name="Millares 14" xfId="109"/>
    <cellStyle name="Millares 14 2" xfId="110"/>
    <cellStyle name="Millares 14 2 2" xfId="111"/>
    <cellStyle name="Millares 14 2 3" xfId="112"/>
    <cellStyle name="Millares 14 2 4" xfId="113"/>
    <cellStyle name="Millares 14 2 5" xfId="114"/>
    <cellStyle name="Millares 14 3" xfId="115"/>
    <cellStyle name="Millares 14 4" xfId="116"/>
    <cellStyle name="Millares 14 5" xfId="117"/>
    <cellStyle name="Millares 14 6" xfId="118"/>
    <cellStyle name="Millares 15" xfId="119"/>
    <cellStyle name="Millares 15 2" xfId="120"/>
    <cellStyle name="Millares 15 3" xfId="121"/>
    <cellStyle name="Millares 15 4" xfId="122"/>
    <cellStyle name="Millares 15 5" xfId="123"/>
    <cellStyle name="Millares 16" xfId="124"/>
    <cellStyle name="Millares 16 2" xfId="125"/>
    <cellStyle name="Millares 16 3" xfId="126"/>
    <cellStyle name="Millares 16 4" xfId="127"/>
    <cellStyle name="Millares 16 5" xfId="128"/>
    <cellStyle name="Millares 17" xfId="129"/>
    <cellStyle name="Millares 17 2" xfId="130"/>
    <cellStyle name="Millares 17 3" xfId="131"/>
    <cellStyle name="Millares 17 4" xfId="132"/>
    <cellStyle name="Millares 17 5" xfId="133"/>
    <cellStyle name="Millares 18" xfId="134"/>
    <cellStyle name="Millares 18 2" xfId="135"/>
    <cellStyle name="Millares 18 3" xfId="136"/>
    <cellStyle name="Millares 18 4" xfId="137"/>
    <cellStyle name="Millares 18 5" xfId="138"/>
    <cellStyle name="Millares 18 6" xfId="139"/>
    <cellStyle name="Millares 2" xfId="140"/>
    <cellStyle name="Millares 2 2" xfId="141"/>
    <cellStyle name="Millares 2 2 2" xfId="142"/>
    <cellStyle name="Millares 2 2 3" xfId="143"/>
    <cellStyle name="Millares 2 2 3 2" xfId="144"/>
    <cellStyle name="Millares 2 2 4" xfId="145"/>
    <cellStyle name="Millares 2 2 5" xfId="146"/>
    <cellStyle name="Millares 2 2 6" xfId="147"/>
    <cellStyle name="Millares 2 3" xfId="148"/>
    <cellStyle name="Millares 2 3 2" xfId="149"/>
    <cellStyle name="Millares 2 3 3" xfId="150"/>
    <cellStyle name="Millares 2 3 4" xfId="151"/>
    <cellStyle name="Millares 2 3 5" xfId="152"/>
    <cellStyle name="Millares 3" xfId="153"/>
    <cellStyle name="Millares 3 2" xfId="154"/>
    <cellStyle name="Millares 3 2 2" xfId="155"/>
    <cellStyle name="Millares 3 2 3" xfId="156"/>
    <cellStyle name="Millares 3 2 4" xfId="157"/>
    <cellStyle name="Millares 3 2 5" xfId="158"/>
    <cellStyle name="Millares 3 3" xfId="159"/>
    <cellStyle name="Millares 3 3 2" xfId="160"/>
    <cellStyle name="Millares 3 3 3" xfId="161"/>
    <cellStyle name="Millares 3 3 4" xfId="162"/>
    <cellStyle name="Millares 3 3 5" xfId="163"/>
    <cellStyle name="Millares 3 4" xfId="164"/>
    <cellStyle name="Millares 3 5" xfId="165"/>
    <cellStyle name="Millares 3 6" xfId="166"/>
    <cellStyle name="Millares 3 7" xfId="167"/>
    <cellStyle name="Millares 3 8" xfId="168"/>
    <cellStyle name="Millares 4" xfId="169"/>
    <cellStyle name="Millares 4 2" xfId="170"/>
    <cellStyle name="Millares 4 3" xfId="171"/>
    <cellStyle name="Millares 4 4" xfId="172"/>
    <cellStyle name="Millares 4 5" xfId="173"/>
    <cellStyle name="Millares 4 6" xfId="174"/>
    <cellStyle name="Millares 5" xfId="175"/>
    <cellStyle name="Millares 5 2" xfId="176"/>
    <cellStyle name="Millares 5 3" xfId="177"/>
    <cellStyle name="Millares 5 4" xfId="178"/>
    <cellStyle name="Millares 5 5" xfId="179"/>
    <cellStyle name="Millares 6" xfId="180"/>
    <cellStyle name="Millares 6 2" xfId="181"/>
    <cellStyle name="Millares 6 3" xfId="182"/>
    <cellStyle name="Millares 6 4" xfId="183"/>
    <cellStyle name="Millares 6 5" xfId="184"/>
    <cellStyle name="Millares 6 6" xfId="185"/>
    <cellStyle name="Millares 7" xfId="186"/>
    <cellStyle name="Millares 7 2" xfId="187"/>
    <cellStyle name="Millares 7 2 2" xfId="188"/>
    <cellStyle name="Millares 7 3" xfId="189"/>
    <cellStyle name="Millares 7 4" xfId="190"/>
    <cellStyle name="Millares 7 4 2" xfId="191"/>
    <cellStyle name="Millares 7 5" xfId="192"/>
    <cellStyle name="Millares 8" xfId="193"/>
    <cellStyle name="Millares 8 2" xfId="194"/>
    <cellStyle name="Millares 8 3" xfId="195"/>
    <cellStyle name="Millares 8 4" xfId="196"/>
    <cellStyle name="Millares 8 5" xfId="197"/>
    <cellStyle name="Millares 9" xfId="198"/>
    <cellStyle name="Millares 9 2" xfId="199"/>
    <cellStyle name="Millares 9 3" xfId="200"/>
    <cellStyle name="Millares 9 4" xfId="201"/>
    <cellStyle name="Millares 9 5" xfId="202"/>
    <cellStyle name="Moneda 2" xfId="203"/>
    <cellStyle name="Moneda 2 2" xfId="204"/>
    <cellStyle name="Moneda 2 2 2" xfId="205"/>
    <cellStyle name="Moneda 2 2 3" xfId="206"/>
    <cellStyle name="Moneda 2 2 4" xfId="207"/>
    <cellStyle name="Moneda 2 2 5" xfId="208"/>
    <cellStyle name="Moneda 3" xfId="209"/>
    <cellStyle name="Moneda 4" xfId="210"/>
    <cellStyle name="Neutral 2" xfId="211"/>
    <cellStyle name="Neutral 3" xfId="212"/>
    <cellStyle name="Normal" xfId="0" builtinId="0"/>
    <cellStyle name="Normal 10" xfId="213"/>
    <cellStyle name="Normal 10 2" xfId="214"/>
    <cellStyle name="Normal 10 2 2" xfId="215"/>
    <cellStyle name="Normal 10 2 3" xfId="216"/>
    <cellStyle name="Normal 10 2 4" xfId="217"/>
    <cellStyle name="Normal 10 2 5" xfId="218"/>
    <cellStyle name="Normal 10 3" xfId="219"/>
    <cellStyle name="Normal 10 4" xfId="220"/>
    <cellStyle name="Normal 10 5" xfId="221"/>
    <cellStyle name="Normal 10 6" xfId="222"/>
    <cellStyle name="Normal 11" xfId="223"/>
    <cellStyle name="Normal 11 2" xfId="224"/>
    <cellStyle name="Normal 11 3" xfId="225"/>
    <cellStyle name="Normal 11 4" xfId="226"/>
    <cellStyle name="Normal 11 5" xfId="227"/>
    <cellStyle name="Normal 12" xfId="228"/>
    <cellStyle name="Normal 12 2" xfId="229"/>
    <cellStyle name="Normal 12 2 2" xfId="230"/>
    <cellStyle name="Normal 12 2 2 2" xfId="231"/>
    <cellStyle name="Normal 12 2 2 2 2" xfId="232"/>
    <cellStyle name="Normal 12 2 2 3" xfId="233"/>
    <cellStyle name="Normal 12 2 2 4" xfId="234"/>
    <cellStyle name="Normal 12 2 2 5" xfId="235"/>
    <cellStyle name="Normal 12 2 2 6" xfId="236"/>
    <cellStyle name="Normal 12 2 3" xfId="237"/>
    <cellStyle name="Normal 12 2 4" xfId="238"/>
    <cellStyle name="Normal 12 2 5" xfId="239"/>
    <cellStyle name="Normal 12 2 6" xfId="240"/>
    <cellStyle name="Normal 12 3" xfId="241"/>
    <cellStyle name="Normal 12 3 10" xfId="242"/>
    <cellStyle name="Normal 12 3 11" xfId="243"/>
    <cellStyle name="Normal 12 3 2" xfId="244"/>
    <cellStyle name="Normal 12 3 2 2" xfId="245"/>
    <cellStyle name="Normal 12 3 2 2 2" xfId="246"/>
    <cellStyle name="Normal 12 3 2 2 2 2" xfId="247"/>
    <cellStyle name="Normal 12 3 2 2 3" xfId="248"/>
    <cellStyle name="Normal 12 3 2 2 3 2" xfId="249"/>
    <cellStyle name="Normal 12 3 2 2 4" xfId="250"/>
    <cellStyle name="Normal 12 3 2 3" xfId="251"/>
    <cellStyle name="Normal 12 3 2 4" xfId="252"/>
    <cellStyle name="Normal 12 3 2 5" xfId="253"/>
    <cellStyle name="Normal 12 3 2 6" xfId="254"/>
    <cellStyle name="Normal 12 3 3" xfId="255"/>
    <cellStyle name="Normal 12 3 3 2" xfId="256"/>
    <cellStyle name="Normal 12 3 3 3" xfId="257"/>
    <cellStyle name="Normal 12 3 3 4" xfId="258"/>
    <cellStyle name="Normal 12 3 3 5" xfId="259"/>
    <cellStyle name="Normal 12 3 4" xfId="260"/>
    <cellStyle name="Normal 12 3 4 2" xfId="261"/>
    <cellStyle name="Normal 12 3 4 3" xfId="262"/>
    <cellStyle name="Normal 12 3 4 4" xfId="263"/>
    <cellStyle name="Normal 12 3 4 5" xfId="264"/>
    <cellStyle name="Normal 12 3 5" xfId="265"/>
    <cellStyle name="Normal 12 3 5 2" xfId="266"/>
    <cellStyle name="Normal 12 3 5 3" xfId="267"/>
    <cellStyle name="Normal 12 3 5 4" xfId="268"/>
    <cellStyle name="Normal 12 3 5 5" xfId="269"/>
    <cellStyle name="Normal 12 3 6" xfId="270"/>
    <cellStyle name="Normal 12 3 6 2" xfId="271"/>
    <cellStyle name="Normal 12 3 6 3" xfId="272"/>
    <cellStyle name="Normal 12 3 6 4" xfId="273"/>
    <cellStyle name="Normal 12 3 6 5" xfId="274"/>
    <cellStyle name="Normal 12 3 7" xfId="275"/>
    <cellStyle name="Normal 12 3 7 2" xfId="276"/>
    <cellStyle name="Normal 12 3 7 3" xfId="277"/>
    <cellStyle name="Normal 12 3 7 4" xfId="278"/>
    <cellStyle name="Normal 12 3 7 5" xfId="279"/>
    <cellStyle name="Normal 12 3 8" xfId="280"/>
    <cellStyle name="Normal 12 3 9" xfId="281"/>
    <cellStyle name="Normal 12 4" xfId="282"/>
    <cellStyle name="Normal 12 5" xfId="283"/>
    <cellStyle name="Normal 12 6" xfId="284"/>
    <cellStyle name="Normal 12 7" xfId="285"/>
    <cellStyle name="Normal 13" xfId="286"/>
    <cellStyle name="Normal 13 2" xfId="287"/>
    <cellStyle name="Normal 13 2 2" xfId="288"/>
    <cellStyle name="Normal 13 2 3" xfId="289"/>
    <cellStyle name="Normal 13 2 4" xfId="290"/>
    <cellStyle name="Normal 13 2 5" xfId="291"/>
    <cellStyle name="Normal 13 3" xfId="292"/>
    <cellStyle name="Normal 13 4" xfId="293"/>
    <cellStyle name="Normal 13 5" xfId="294"/>
    <cellStyle name="Normal 13 6" xfId="295"/>
    <cellStyle name="Normal 14" xfId="296"/>
    <cellStyle name="Normal 14 2" xfId="297"/>
    <cellStyle name="Normal 14 3" xfId="298"/>
    <cellStyle name="Normal 14 4" xfId="299"/>
    <cellStyle name="Normal 14 5" xfId="300"/>
    <cellStyle name="Normal 15" xfId="301"/>
    <cellStyle name="Normal 15 2" xfId="302"/>
    <cellStyle name="Normal 16" xfId="303"/>
    <cellStyle name="Normal 16 2" xfId="304"/>
    <cellStyle name="Normal 16 2 2" xfId="305"/>
    <cellStyle name="Normal 16 2 2 2" xfId="306"/>
    <cellStyle name="Normal 16 3" xfId="307"/>
    <cellStyle name="Normal 17" xfId="1"/>
    <cellStyle name="Normal 18" xfId="308"/>
    <cellStyle name="Normal 18 2" xfId="309"/>
    <cellStyle name="Normal 18 2 2" xfId="310"/>
    <cellStyle name="Normal 18 3" xfId="311"/>
    <cellStyle name="Normal 19" xfId="312"/>
    <cellStyle name="Normal 2" xfId="313"/>
    <cellStyle name="Normal 2 2" xfId="314"/>
    <cellStyle name="Normal 2 2 2" xfId="315"/>
    <cellStyle name="Normal 2 3" xfId="316"/>
    <cellStyle name="Normal 2 3 2" xfId="317"/>
    <cellStyle name="Normal 2 3 3" xfId="318"/>
    <cellStyle name="Normal 2 3 4" xfId="319"/>
    <cellStyle name="Normal 2 3 5" xfId="320"/>
    <cellStyle name="Normal 2 3 6" xfId="321"/>
    <cellStyle name="Normal 2 4" xfId="322"/>
    <cellStyle name="Normal 2 5" xfId="323"/>
    <cellStyle name="Normal 2 5 2" xfId="324"/>
    <cellStyle name="Normal 20" xfId="325"/>
    <cellStyle name="Normal 20 2" xfId="326"/>
    <cellStyle name="Normal 21" xfId="327"/>
    <cellStyle name="Normal 21 2" xfId="328"/>
    <cellStyle name="Normal 22" xfId="329"/>
    <cellStyle name="Normal 23" xfId="330"/>
    <cellStyle name="Normal 23 2" xfId="331"/>
    <cellStyle name="Normal 3" xfId="332"/>
    <cellStyle name="Normal 3 2" xfId="333"/>
    <cellStyle name="Normal 3 2 2" xfId="334"/>
    <cellStyle name="Normal 3 2 2 2" xfId="335"/>
    <cellStyle name="Normal 3 2 2 2 2" xfId="336"/>
    <cellStyle name="Normal 3 2 2 2 2 2" xfId="337"/>
    <cellStyle name="Normal 3 2 2 2 2 3" xfId="338"/>
    <cellStyle name="Normal 3 2 2 2 2 4" xfId="339"/>
    <cellStyle name="Normal 3 2 2 2 2 5" xfId="340"/>
    <cellStyle name="Normal 3 2 2 2 3" xfId="341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2 6" xfId="434"/>
    <cellStyle name="Normal 5 3 2 2 3" xfId="435"/>
    <cellStyle name="Normal 5 3 2 2 3 2" xfId="436"/>
    <cellStyle name="Normal 5 3 2 2 3 3" xfId="437"/>
    <cellStyle name="Normal 5 3 2 2 3 4" xfId="438"/>
    <cellStyle name="Normal 5 3 2 2 3 5" xfId="439"/>
    <cellStyle name="Normal 5 3 2 2 4" xfId="440"/>
    <cellStyle name="Normal 5 3 2 2 5" xfId="441"/>
    <cellStyle name="Normal 5 3 2 2 6" xfId="442"/>
    <cellStyle name="Normal 5 3 2 2 7" xfId="443"/>
    <cellStyle name="Normal 5 3 2 3" xfId="444"/>
    <cellStyle name="Normal 5 3 2 4" xfId="445"/>
    <cellStyle name="Normal 5 3 2 5" xfId="446"/>
    <cellStyle name="Normal 5 3 2 6" xfId="447"/>
    <cellStyle name="Normal 5 3 3" xfId="448"/>
    <cellStyle name="Normal 5 3 3 2" xfId="449"/>
    <cellStyle name="Normal 5 3 3 2 2" xfId="450"/>
    <cellStyle name="Normal 5 3 3 2 3" xfId="451"/>
    <cellStyle name="Normal 5 3 3 2 4" xfId="452"/>
    <cellStyle name="Normal 5 3 3 2 5" xfId="453"/>
    <cellStyle name="Normal 5 3 3 3" xfId="454"/>
    <cellStyle name="Normal 5 3 3 4" xfId="455"/>
    <cellStyle name="Normal 5 3 3 5" xfId="456"/>
    <cellStyle name="Normal 5 3 3 6" xfId="457"/>
    <cellStyle name="Normal 5 3 4" xfId="458"/>
    <cellStyle name="Normal 5 3 5" xfId="459"/>
    <cellStyle name="Normal 5 3 6" xfId="460"/>
    <cellStyle name="Normal 5 3 7" xfId="461"/>
    <cellStyle name="Normal 5 4" xfId="462"/>
    <cellStyle name="Normal 5 5" xfId="463"/>
    <cellStyle name="Normal 5 6" xfId="464"/>
    <cellStyle name="Normal 5 7" xfId="465"/>
    <cellStyle name="Normal 6" xfId="466"/>
    <cellStyle name="Normal 6 2" xfId="467"/>
    <cellStyle name="Normal 6 2 2" xfId="468"/>
    <cellStyle name="Normal 6 2 2 2" xfId="469"/>
    <cellStyle name="Normal 6 2 2 2 2" xfId="470"/>
    <cellStyle name="Normal 6 2 2 2 2 2" xfId="471"/>
    <cellStyle name="Normal 6 2 2 2 2 2 2" xfId="472"/>
    <cellStyle name="Normal 6 2 2 2 2 2 2 2" xfId="473"/>
    <cellStyle name="Normal 6 2 2 2 2 2 2 3" xfId="474"/>
    <cellStyle name="Normal 6 2 2 2 2 2 2 4" xfId="475"/>
    <cellStyle name="Normal 6 2 2 2 2 2 2 5" xfId="476"/>
    <cellStyle name="Normal 6 2 2 2 2 2 3" xfId="477"/>
    <cellStyle name="Normal 6 2 2 2 2 2 4" xfId="478"/>
    <cellStyle name="Normal 6 2 2 2 2 2 5" xfId="479"/>
    <cellStyle name="Normal 6 2 2 2 2 2 6" xfId="480"/>
    <cellStyle name="Normal 6 2 2 2 2 3" xfId="481"/>
    <cellStyle name="Normal 6 2 2 2 2 4" xfId="482"/>
    <cellStyle name="Normal 6 2 2 2 2 5" xfId="483"/>
    <cellStyle name="Normal 6 2 2 2 2 6" xfId="484"/>
    <cellStyle name="Normal 6 2 2 2 3" xfId="485"/>
    <cellStyle name="Normal 6 2 2 2 4" xfId="486"/>
    <cellStyle name="Normal 6 2 2 2 5" xfId="487"/>
    <cellStyle name="Normal 6 2 2 2 6" xfId="488"/>
    <cellStyle name="Normal 6 2 2 3" xfId="489"/>
    <cellStyle name="Normal 6 2 2 4" xfId="490"/>
    <cellStyle name="Normal 6 2 2 5" xfId="491"/>
    <cellStyle name="Normal 6 2 2 6" xfId="492"/>
    <cellStyle name="Normal 6 2 2 6 2" xfId="493"/>
    <cellStyle name="Normal 6 2 2 6 2 2" xfId="494"/>
    <cellStyle name="Normal 6 2 2 6 2 2 2" xfId="495"/>
    <cellStyle name="Normal 6 2 2 6 2 2 3" xfId="496"/>
    <cellStyle name="Normal 6 2 2 6 2 2 4" xfId="497"/>
    <cellStyle name="Normal 6 2 2 6 2 2 5" xfId="498"/>
    <cellStyle name="Normal 6 2 2 6 2 3" xfId="499"/>
    <cellStyle name="Normal 6 2 2 6 2 4" xfId="500"/>
    <cellStyle name="Normal 6 2 2 6 2 5" xfId="501"/>
    <cellStyle name="Normal 6 2 2 6 2 6" xfId="502"/>
    <cellStyle name="Normal 6 2 2 6 3" xfId="503"/>
    <cellStyle name="Normal 6 2 2 6 4" xfId="504"/>
    <cellStyle name="Normal 6 2 2 6 5" xfId="505"/>
    <cellStyle name="Normal 6 2 2 6 6" xfId="506"/>
    <cellStyle name="Normal 6 2 2 7" xfId="507"/>
    <cellStyle name="Normal 6 2 3" xfId="508"/>
    <cellStyle name="Normal 6 2 4" xfId="509"/>
    <cellStyle name="Normal 6 2 5" xfId="510"/>
    <cellStyle name="Normal 6 2 6" xfId="511"/>
    <cellStyle name="Normal 6 3" xfId="512"/>
    <cellStyle name="Normal 6 4" xfId="513"/>
    <cellStyle name="Normal 6 5" xfId="514"/>
    <cellStyle name="Normal 6 6" xfId="515"/>
    <cellStyle name="Normal 7" xfId="516"/>
    <cellStyle name="Normal 7 2" xfId="517"/>
    <cellStyle name="Normal 7 2 2" xfId="518"/>
    <cellStyle name="Normal 7 2 3" xfId="519"/>
    <cellStyle name="Normal 7 2 4" xfId="520"/>
    <cellStyle name="Normal 7 2 5" xfId="521"/>
    <cellStyle name="Normal 7 3" xfId="522"/>
    <cellStyle name="Normal 7 4" xfId="523"/>
    <cellStyle name="Normal 7 5" xfId="524"/>
    <cellStyle name="Normal 7 6" xfId="525"/>
    <cellStyle name="Normal 8" xfId="526"/>
    <cellStyle name="Normal 8 2" xfId="527"/>
    <cellStyle name="Normal 8 3" xfId="528"/>
    <cellStyle name="Normal 8 4" xfId="529"/>
    <cellStyle name="Normal 8 5" xfId="530"/>
    <cellStyle name="Normal 9" xfId="531"/>
    <cellStyle name="Normal 9 2" xfId="532"/>
    <cellStyle name="Normal 9 3" xfId="533"/>
    <cellStyle name="Normal 9 4" xfId="534"/>
    <cellStyle name="Normal 9 5" xfId="535"/>
    <cellStyle name="Notas 2" xfId="536"/>
    <cellStyle name="Notas 2 2" xfId="537"/>
    <cellStyle name="Notas 3" xfId="538"/>
    <cellStyle name="Notas 3 2" xfId="539"/>
    <cellStyle name="Notas 4" xfId="540"/>
    <cellStyle name="Notas 5" xfId="541"/>
    <cellStyle name="Porcentaje 2" xfId="542"/>
    <cellStyle name="Porcentaje 2 2" xfId="543"/>
    <cellStyle name="Porcentaje 2 3" xfId="544"/>
    <cellStyle name="Porcentaje 2 4" xfId="545"/>
    <cellStyle name="Porcentaje 2 5" xfId="546"/>
    <cellStyle name="Porcentaje 2 6" xfId="547"/>
    <cellStyle name="Porcentaje 3" xfId="548"/>
    <cellStyle name="Porcentaje 3 2" xfId="549"/>
    <cellStyle name="Porcentaje 3 3" xfId="550"/>
    <cellStyle name="Porcentaje 3 4" xfId="551"/>
    <cellStyle name="Porcentaje 3 5" xfId="552"/>
    <cellStyle name="Porcentual 2" xfId="553"/>
    <cellStyle name="Porcentual 2 2" xfId="554"/>
    <cellStyle name="Salida 2" xfId="555"/>
    <cellStyle name="Salida 2 2" xfId="556"/>
    <cellStyle name="Salida 3" xfId="557"/>
    <cellStyle name="Salida 4" xfId="558"/>
    <cellStyle name="Texto de advertencia 2" xfId="559"/>
    <cellStyle name="Texto de advertencia 3" xfId="560"/>
    <cellStyle name="Texto explicativo 2" xfId="561"/>
    <cellStyle name="Texto explicativo 3" xfId="562"/>
    <cellStyle name="Título 1 2" xfId="563"/>
    <cellStyle name="Título 2 2" xfId="564"/>
    <cellStyle name="Título 2 3" xfId="565"/>
    <cellStyle name="Título 3 2" xfId="566"/>
    <cellStyle name="Título 3 3" xfId="567"/>
    <cellStyle name="Título 4" xfId="568"/>
    <cellStyle name="Título 5" xfId="569"/>
    <cellStyle name="Total 2" xfId="570"/>
    <cellStyle name="Total 3" xfId="571"/>
    <cellStyle name="Total 4" xfId="5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JUDICIAL)%20SE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JUDICIAL)%20SEP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20712347</v>
          </cell>
          <cell r="G72">
            <v>20712347</v>
          </cell>
        </row>
        <row r="74">
          <cell r="F74">
            <v>0</v>
          </cell>
          <cell r="G74">
            <v>0</v>
          </cell>
        </row>
        <row r="78">
          <cell r="F78">
            <v>17734197</v>
          </cell>
          <cell r="G78">
            <v>6842648</v>
          </cell>
        </row>
        <row r="80">
          <cell r="F80">
            <v>819287464</v>
          </cell>
          <cell r="G80">
            <v>813238402</v>
          </cell>
        </row>
        <row r="82">
          <cell r="F82">
            <v>0</v>
          </cell>
          <cell r="G82">
            <v>0</v>
          </cell>
        </row>
        <row r="84">
          <cell r="F84">
            <v>0</v>
          </cell>
          <cell r="G84">
            <v>0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30 DE SEPTIEMBRE DE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12 CIPyC (2)"/>
      <sheetName val="NOTAS MEMORIA"/>
      <sheetName val="61"/>
      <sheetName val="62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G58"/>
  <sheetViews>
    <sheetView showGridLines="0" tabSelected="1" topLeftCell="A28" workbookViewId="0">
      <selection activeCell="F34" activeCellId="1" sqref="A1:L27 F34"/>
    </sheetView>
  </sheetViews>
  <sheetFormatPr baseColWidth="10" defaultRowHeight="1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</row>
    <row r="3" spans="1:7" s="2" customFormat="1" ht="12.75" customHeight="1">
      <c r="A3" s="1" t="s">
        <v>2</v>
      </c>
      <c r="B3" s="1"/>
      <c r="C3" s="1"/>
      <c r="D3" s="1"/>
      <c r="E3" s="1"/>
      <c r="F3" s="1"/>
    </row>
    <row r="4" spans="1:7" s="2" customFormat="1" ht="12.75" customHeight="1">
      <c r="A4" s="3" t="str">
        <f>'[1]2EA'!A4:E4</f>
        <v>DEL 1 DE ENERO AL 30 DE SEPTIEMBRE DE 2023</v>
      </c>
      <c r="B4" s="3"/>
      <c r="C4" s="3"/>
      <c r="D4" s="3"/>
      <c r="E4" s="3"/>
      <c r="F4" s="3"/>
    </row>
    <row r="5" spans="1:7" s="2" customFormat="1" ht="12.75" customHeight="1">
      <c r="A5" s="3" t="s">
        <v>3</v>
      </c>
      <c r="B5" s="3"/>
      <c r="C5" s="3"/>
      <c r="D5" s="3"/>
      <c r="E5" s="3"/>
      <c r="F5" s="3"/>
    </row>
    <row r="6" spans="1:7" s="8" customFormat="1" ht="89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7" s="8" customFormat="1" ht="8.1" customHeight="1">
      <c r="A7" s="9"/>
      <c r="B7" s="9"/>
      <c r="C7" s="9"/>
      <c r="D7" s="9"/>
      <c r="E7" s="9"/>
      <c r="F7" s="9"/>
    </row>
    <row r="8" spans="1:7" s="12" customFormat="1" ht="15" customHeight="1">
      <c r="A8" s="10"/>
      <c r="B8" s="11"/>
      <c r="C8" s="11"/>
      <c r="D8" s="11"/>
      <c r="E8" s="11"/>
      <c r="F8" s="11"/>
    </row>
    <row r="9" spans="1:7" s="16" customFormat="1" ht="15.75">
      <c r="A9" s="13" t="s">
        <v>10</v>
      </c>
      <c r="B9" s="14">
        <f>SUM(B10:B12)</f>
        <v>20712347</v>
      </c>
      <c r="C9" s="14"/>
      <c r="D9" s="14"/>
      <c r="E9" s="14"/>
      <c r="F9" s="14">
        <f>SUM(F10:F12)</f>
        <v>20712347</v>
      </c>
      <c r="G9" s="15"/>
    </row>
    <row r="10" spans="1:7" s="12" customFormat="1" ht="15.75" customHeight="1">
      <c r="A10" s="17" t="s">
        <v>11</v>
      </c>
      <c r="B10" s="18">
        <f>SUM('[1]1ESF'!G70)</f>
        <v>0</v>
      </c>
      <c r="C10" s="18"/>
      <c r="D10" s="18"/>
      <c r="E10" s="18"/>
      <c r="F10" s="18">
        <f>SUM(B10)</f>
        <v>0</v>
      </c>
    </row>
    <row r="11" spans="1:7" s="12" customFormat="1" ht="15.75" customHeight="1">
      <c r="A11" s="17" t="s">
        <v>12</v>
      </c>
      <c r="B11" s="18">
        <f>SUM('[1]1ESF'!G72)</f>
        <v>20712347</v>
      </c>
      <c r="C11" s="18"/>
      <c r="D11" s="18"/>
      <c r="E11" s="18"/>
      <c r="F11" s="18">
        <f t="shared" ref="F11:F12" si="0">SUM(B11)</f>
        <v>20712347</v>
      </c>
    </row>
    <row r="12" spans="1:7" s="12" customFormat="1" ht="15.75" customHeight="1">
      <c r="A12" s="17" t="s">
        <v>13</v>
      </c>
      <c r="B12" s="18">
        <f>SUM('[1]1ESF'!G74)</f>
        <v>0</v>
      </c>
      <c r="C12" s="18"/>
      <c r="D12" s="18"/>
      <c r="E12" s="18"/>
      <c r="F12" s="18">
        <f t="shared" si="0"/>
        <v>0</v>
      </c>
    </row>
    <row r="13" spans="1:7" s="12" customFormat="1" ht="15" customHeight="1">
      <c r="A13" s="10"/>
      <c r="B13" s="11"/>
      <c r="C13" s="11"/>
      <c r="D13" s="11"/>
      <c r="E13" s="11"/>
      <c r="F13" s="11"/>
    </row>
    <row r="14" spans="1:7" s="16" customFormat="1" ht="15.75">
      <c r="A14" s="13" t="s">
        <v>14</v>
      </c>
      <c r="B14" s="14"/>
      <c r="C14" s="14">
        <f>SUM(C16:C19)</f>
        <v>813238402</v>
      </c>
      <c r="D14" s="14">
        <f>SUM(D15)</f>
        <v>6842648</v>
      </c>
      <c r="E14" s="14"/>
      <c r="F14" s="14">
        <f>SUM(F15:F19)</f>
        <v>820081050</v>
      </c>
      <c r="G14" s="15"/>
    </row>
    <row r="15" spans="1:7" s="12" customFormat="1" ht="15.75" customHeight="1">
      <c r="A15" s="17" t="s">
        <v>15</v>
      </c>
      <c r="B15" s="18"/>
      <c r="C15" s="18"/>
      <c r="D15" s="18">
        <f>SUM('[1]1ESF'!G78)</f>
        <v>6842648</v>
      </c>
      <c r="E15" s="18"/>
      <c r="F15" s="18">
        <f>SUM(D15)</f>
        <v>6842648</v>
      </c>
    </row>
    <row r="16" spans="1:7" s="12" customFormat="1" ht="15.75" customHeight="1">
      <c r="A16" s="17" t="s">
        <v>16</v>
      </c>
      <c r="B16" s="18"/>
      <c r="C16" s="18">
        <f>SUM('[1]1ESF'!G80)</f>
        <v>813238402</v>
      </c>
      <c r="D16" s="18"/>
      <c r="E16" s="18"/>
      <c r="F16" s="18">
        <f>SUM(C16)</f>
        <v>813238402</v>
      </c>
    </row>
    <row r="17" spans="1:6" s="12" customFormat="1" ht="15.75" customHeight="1">
      <c r="A17" s="17" t="s">
        <v>17</v>
      </c>
      <c r="B17" s="18"/>
      <c r="C17" s="18">
        <f>SUM('[1]1ESF'!G82)</f>
        <v>0</v>
      </c>
      <c r="D17" s="18"/>
      <c r="E17" s="18"/>
      <c r="F17" s="18">
        <f>SUM(C17)</f>
        <v>0</v>
      </c>
    </row>
    <row r="18" spans="1:6" s="12" customFormat="1" ht="15.75" customHeight="1">
      <c r="A18" s="17" t="s">
        <v>18</v>
      </c>
      <c r="B18" s="18"/>
      <c r="C18" s="18">
        <f>SUM('[1]1ESF'!G84)</f>
        <v>0</v>
      </c>
      <c r="D18" s="18"/>
      <c r="E18" s="18"/>
      <c r="F18" s="18">
        <f>SUM(C18)</f>
        <v>0</v>
      </c>
    </row>
    <row r="19" spans="1:6" s="12" customFormat="1" ht="15.75" customHeight="1">
      <c r="A19" s="17" t="s">
        <v>19</v>
      </c>
      <c r="B19" s="18"/>
      <c r="C19" s="18">
        <f>SUM('[1]1ESF'!G86)</f>
        <v>0</v>
      </c>
      <c r="D19" s="18"/>
      <c r="E19" s="18"/>
      <c r="F19" s="18">
        <f>SUM(C19)</f>
        <v>0</v>
      </c>
    </row>
    <row r="20" spans="1:6" s="16" customFormat="1" ht="20.100000000000001" customHeight="1">
      <c r="A20" s="10"/>
      <c r="B20" s="11"/>
      <c r="C20" s="11"/>
      <c r="D20" s="11"/>
      <c r="E20" s="11"/>
      <c r="F20" s="11"/>
    </row>
    <row r="21" spans="1:6" s="12" customFormat="1" ht="30" customHeight="1">
      <c r="A21" s="19" t="s">
        <v>20</v>
      </c>
      <c r="B21" s="20"/>
      <c r="C21" s="20"/>
      <c r="D21" s="20"/>
      <c r="E21" s="21">
        <f>SUM(E22:E23)</f>
        <v>0</v>
      </c>
      <c r="F21" s="21">
        <f>SUM(F22:F23)</f>
        <v>0</v>
      </c>
    </row>
    <row r="22" spans="1:6" s="12" customFormat="1" ht="15.75" customHeight="1">
      <c r="A22" s="17" t="s">
        <v>21</v>
      </c>
      <c r="B22" s="18"/>
      <c r="C22" s="18"/>
      <c r="D22" s="18"/>
      <c r="E22" s="18">
        <f>SUM('[1]1ESF'!G90)</f>
        <v>0</v>
      </c>
      <c r="F22" s="18">
        <f>SUM(E22)</f>
        <v>0</v>
      </c>
    </row>
    <row r="23" spans="1:6" s="12" customFormat="1" ht="15.75" customHeight="1">
      <c r="A23" s="17" t="s">
        <v>22</v>
      </c>
      <c r="B23" s="18"/>
      <c r="C23" s="18"/>
      <c r="D23" s="18"/>
      <c r="E23" s="18">
        <f>SUM('[1]1ESF'!G92)</f>
        <v>0</v>
      </c>
      <c r="F23" s="18">
        <f>SUM(E23)</f>
        <v>0</v>
      </c>
    </row>
    <row r="24" spans="1:6" s="12" customFormat="1" ht="15" customHeight="1">
      <c r="A24" s="10"/>
      <c r="B24" s="11"/>
      <c r="C24" s="11"/>
      <c r="D24" s="11"/>
      <c r="E24" s="11"/>
      <c r="F24" s="11"/>
    </row>
    <row r="25" spans="1:6" s="12" customFormat="1" ht="15" customHeight="1">
      <c r="A25" s="22" t="s">
        <v>23</v>
      </c>
      <c r="B25" s="23">
        <f>SUM(B9)</f>
        <v>20712347</v>
      </c>
      <c r="C25" s="23">
        <f>SUM(C14)</f>
        <v>813238402</v>
      </c>
      <c r="D25" s="23">
        <f>SUM(D14)</f>
        <v>6842648</v>
      </c>
      <c r="E25" s="23">
        <f>SUM(E21)</f>
        <v>0</v>
      </c>
      <c r="F25" s="23">
        <f t="shared" ref="F25" si="1">SUM(F9+F14+F21)</f>
        <v>840793397</v>
      </c>
    </row>
    <row r="26" spans="1:6" s="12" customFormat="1" ht="15" customHeight="1">
      <c r="A26" s="24"/>
      <c r="B26" s="25"/>
      <c r="C26" s="25"/>
      <c r="D26" s="25"/>
      <c r="E26" s="25"/>
      <c r="F26" s="25"/>
    </row>
    <row r="27" spans="1:6" s="12" customFormat="1" ht="30" customHeight="1">
      <c r="A27" s="26" t="s">
        <v>24</v>
      </c>
      <c r="B27" s="21">
        <f>SUM(B28:B30)</f>
        <v>0</v>
      </c>
      <c r="C27" s="21"/>
      <c r="D27" s="21"/>
      <c r="E27" s="21"/>
      <c r="F27" s="21">
        <f>SUM(F28:F30)</f>
        <v>0</v>
      </c>
    </row>
    <row r="28" spans="1:6" s="12" customFormat="1" ht="15.75" customHeight="1">
      <c r="A28" s="17" t="s">
        <v>11</v>
      </c>
      <c r="B28" s="18">
        <f>SUM('[1]1ESF'!F70-'[1]1ESF'!G70)</f>
        <v>0</v>
      </c>
      <c r="C28" s="18"/>
      <c r="D28" s="18"/>
      <c r="E28" s="18"/>
      <c r="F28" s="18">
        <f>SUM(B28)</f>
        <v>0</v>
      </c>
    </row>
    <row r="29" spans="1:6" s="12" customFormat="1" ht="15.75" customHeight="1">
      <c r="A29" s="17" t="s">
        <v>12</v>
      </c>
      <c r="B29" s="18">
        <f>SUM('[1]1ESF'!F72-'[1]1ESF'!G72)</f>
        <v>0</v>
      </c>
      <c r="C29" s="18"/>
      <c r="D29" s="18"/>
      <c r="E29" s="18"/>
      <c r="F29" s="18">
        <f>SUM(B29)</f>
        <v>0</v>
      </c>
    </row>
    <row r="30" spans="1:6" s="12" customFormat="1" ht="15.75" customHeight="1">
      <c r="A30" s="17" t="s">
        <v>13</v>
      </c>
      <c r="B30" s="18">
        <f>SUM('[1]1ESF'!F74-'[1]1ESF'!G74)</f>
        <v>0</v>
      </c>
      <c r="C30" s="18"/>
      <c r="D30" s="18"/>
      <c r="E30" s="18"/>
      <c r="F30" s="18">
        <f>SUM(B30)</f>
        <v>0</v>
      </c>
    </row>
    <row r="31" spans="1:6" s="12" customFormat="1" ht="15" customHeight="1">
      <c r="A31" s="10"/>
      <c r="B31" s="11"/>
      <c r="C31" s="11"/>
      <c r="D31" s="11"/>
      <c r="E31" s="11"/>
      <c r="F31" s="11"/>
    </row>
    <row r="32" spans="1:6" s="12" customFormat="1" ht="25.5">
      <c r="A32" s="26" t="s">
        <v>25</v>
      </c>
      <c r="B32" s="21"/>
      <c r="C32" s="21">
        <f>SUM(C34)</f>
        <v>6049062</v>
      </c>
      <c r="D32" s="21">
        <f>SUM(D33:D37)</f>
        <v>10891549</v>
      </c>
      <c r="E32" s="21"/>
      <c r="F32" s="21">
        <f>SUM(F33:F37)</f>
        <v>16940611</v>
      </c>
    </row>
    <row r="33" spans="1:6" s="12" customFormat="1" ht="15.75" customHeight="1">
      <c r="A33" s="17" t="s">
        <v>15</v>
      </c>
      <c r="B33" s="18"/>
      <c r="C33" s="18"/>
      <c r="D33" s="18">
        <f>SUM('[1]1ESF'!F78)</f>
        <v>17734197</v>
      </c>
      <c r="E33" s="18"/>
      <c r="F33" s="18">
        <f>SUM(D33)</f>
        <v>17734197</v>
      </c>
    </row>
    <row r="34" spans="1:6" s="12" customFormat="1" ht="15.75" customHeight="1">
      <c r="A34" s="17" t="s">
        <v>16</v>
      </c>
      <c r="B34" s="18"/>
      <c r="C34" s="18">
        <f>SUM('[1]1ESF'!F80-'[1]1ESF'!G80)</f>
        <v>6049062</v>
      </c>
      <c r="D34" s="18">
        <f>-'[1]1ESF'!G78</f>
        <v>-6842648</v>
      </c>
      <c r="E34" s="18"/>
      <c r="F34" s="18">
        <f>SUM(C34:D34)</f>
        <v>-793586</v>
      </c>
    </row>
    <row r="35" spans="1:6" s="12" customFormat="1" ht="15.75" customHeight="1">
      <c r="A35" s="17" t="s">
        <v>17</v>
      </c>
      <c r="B35" s="18"/>
      <c r="C35" s="18"/>
      <c r="D35" s="18">
        <f>SUM('[1]1ESF'!F82-'[1]1ESF'!G82)</f>
        <v>0</v>
      </c>
      <c r="E35" s="18"/>
      <c r="F35" s="18">
        <f>SUM(D35)</f>
        <v>0</v>
      </c>
    </row>
    <row r="36" spans="1:6" s="12" customFormat="1" ht="15.75" customHeight="1">
      <c r="A36" s="17" t="s">
        <v>18</v>
      </c>
      <c r="B36" s="18"/>
      <c r="C36" s="18"/>
      <c r="D36" s="18">
        <f>SUM('[1]1ESF'!F84-'[1]1ESF'!G84)</f>
        <v>0</v>
      </c>
      <c r="E36" s="18"/>
      <c r="F36" s="18">
        <f t="shared" ref="F36:F37" si="2">SUM(D36)</f>
        <v>0</v>
      </c>
    </row>
    <row r="37" spans="1:6" s="12" customFormat="1" ht="15.75" customHeight="1">
      <c r="A37" s="17" t="s">
        <v>19</v>
      </c>
      <c r="B37" s="18"/>
      <c r="C37" s="18"/>
      <c r="D37" s="18">
        <f>SUM('[1]1ESF'!F86-'[1]1ESF'!G86)</f>
        <v>0</v>
      </c>
      <c r="E37" s="18"/>
      <c r="F37" s="18">
        <f t="shared" si="2"/>
        <v>0</v>
      </c>
    </row>
    <row r="38" spans="1:6" s="12" customFormat="1" ht="12.75">
      <c r="A38" s="10"/>
      <c r="B38" s="11"/>
      <c r="C38" s="11"/>
      <c r="D38" s="11"/>
      <c r="E38" s="11"/>
      <c r="F38" s="11"/>
    </row>
    <row r="39" spans="1:6" s="12" customFormat="1" ht="25.5">
      <c r="A39" s="19" t="s">
        <v>26</v>
      </c>
      <c r="B39" s="20"/>
      <c r="C39" s="20"/>
      <c r="D39" s="20"/>
      <c r="E39" s="21">
        <f>SUM(E40:E41)</f>
        <v>0</v>
      </c>
      <c r="F39" s="21">
        <f>SUM(F40:F41)</f>
        <v>0</v>
      </c>
    </row>
    <row r="40" spans="1:6" s="12" customFormat="1" ht="15.75" customHeight="1">
      <c r="A40" s="17" t="s">
        <v>21</v>
      </c>
      <c r="B40" s="18"/>
      <c r="C40" s="18"/>
      <c r="D40" s="18"/>
      <c r="E40" s="18">
        <f>SUM('[1]1ESF'!F90-'[1]1ESF'!G90)</f>
        <v>0</v>
      </c>
      <c r="F40" s="18">
        <f>SUM(E40)</f>
        <v>0</v>
      </c>
    </row>
    <row r="41" spans="1:6" s="12" customFormat="1" ht="15.75" customHeight="1">
      <c r="A41" s="17" t="s">
        <v>22</v>
      </c>
      <c r="B41" s="18"/>
      <c r="C41" s="18"/>
      <c r="D41" s="18"/>
      <c r="E41" s="18">
        <f>SUM('[1]1ESF'!F92-'[1]1ESF'!G92)</f>
        <v>0</v>
      </c>
      <c r="F41" s="18">
        <f>SUM(E41)</f>
        <v>0</v>
      </c>
    </row>
    <row r="42" spans="1:6" s="12" customFormat="1" ht="13.5" thickBot="1">
      <c r="A42" s="10"/>
      <c r="B42" s="11"/>
      <c r="C42" s="11"/>
      <c r="D42" s="11"/>
      <c r="E42" s="11"/>
      <c r="F42" s="11"/>
    </row>
    <row r="43" spans="1:6" s="12" customFormat="1" ht="3" customHeight="1">
      <c r="A43" s="27"/>
      <c r="B43" s="28"/>
      <c r="C43" s="28"/>
      <c r="D43" s="28"/>
      <c r="E43" s="28"/>
      <c r="F43" s="28"/>
    </row>
    <row r="44" spans="1:6" s="12" customFormat="1">
      <c r="A44" s="29" t="s">
        <v>27</v>
      </c>
      <c r="B44" s="30">
        <f>SUM(B25+B27)</f>
        <v>20712347</v>
      </c>
      <c r="C44" s="30">
        <f>SUM(C25+C32)</f>
        <v>819287464</v>
      </c>
      <c r="D44" s="30">
        <f>SUM(D25+D32)</f>
        <v>17734197</v>
      </c>
      <c r="E44" s="30">
        <f>SUM(E25+E39)</f>
        <v>0</v>
      </c>
      <c r="F44" s="30">
        <f t="shared" ref="F44" si="3">SUM(F25+F27+F32+F39)</f>
        <v>857734008</v>
      </c>
    </row>
    <row r="45" spans="1:6" s="12" customFormat="1" ht="8.1" customHeight="1">
      <c r="A45" s="31"/>
      <c r="B45" s="32"/>
      <c r="C45" s="32"/>
      <c r="D45" s="32"/>
      <c r="E45" s="33"/>
      <c r="F45" s="33"/>
    </row>
    <row r="46" spans="1:6" s="12" customFormat="1" ht="12.75">
      <c r="A46" s="34" t="s">
        <v>28</v>
      </c>
      <c r="B46" s="35"/>
      <c r="C46" s="35"/>
      <c r="D46" s="35"/>
      <c r="E46" s="36"/>
      <c r="F46" s="37"/>
    </row>
    <row r="47" spans="1:6" s="12" customFormat="1" ht="12.75"/>
    <row r="48" spans="1:6" s="12" customFormat="1" ht="12.75">
      <c r="F48" s="38"/>
    </row>
    <row r="49" spans="4:6" s="12" customFormat="1" ht="12.75"/>
    <row r="50" spans="4:6" s="12" customFormat="1" ht="12.75"/>
    <row r="51" spans="4:6" s="12" customFormat="1" ht="12.75">
      <c r="E51" s="39"/>
      <c r="F51" s="40"/>
    </row>
    <row r="52" spans="4:6" s="12" customFormat="1" ht="12.75">
      <c r="E52" s="39"/>
      <c r="F52" s="40"/>
    </row>
    <row r="53" spans="4:6" s="12" customFormat="1" ht="12.75">
      <c r="D53" s="41"/>
      <c r="E53" s="42"/>
      <c r="F53" s="43"/>
    </row>
    <row r="54" spans="4:6" s="12" customFormat="1" ht="12.75"/>
    <row r="55" spans="4:6" s="12" customFormat="1" ht="12.75"/>
    <row r="56" spans="4:6" s="12" customFormat="1" ht="12.75">
      <c r="F56" s="38"/>
    </row>
    <row r="57" spans="4:6" s="12" customFormat="1" ht="12.75"/>
    <row r="58" spans="4:6" s="12" customFormat="1" ht="12.75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2023-11-17T16:24:54Z</dcterms:created>
  <dcterms:modified xsi:type="dcterms:W3CDTF">2023-11-17T16:24:54Z</dcterms:modified>
</cp:coreProperties>
</file>