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784A96E-5AFE-4DAD-BEED-11B1BD26F9C5}" xr6:coauthVersionLast="40" xr6:coauthVersionMax="40" xr10:uidLastSave="{00000000-0000-0000-0000-000000000000}"/>
  <bookViews>
    <workbookView xWindow="0" yWindow="0" windowWidth="20490" windowHeight="6945" xr2:uid="{929A995E-3FFE-45FA-84BD-9D0B77991B91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G60" i="1" s="1"/>
  <c r="D59" i="1"/>
  <c r="G59" i="1" s="1"/>
  <c r="D58" i="1"/>
  <c r="G58" i="1" s="1"/>
  <c r="D57" i="1"/>
  <c r="G57" i="1" s="1"/>
  <c r="D56" i="1"/>
  <c r="G56" i="1" s="1"/>
  <c r="D55" i="1"/>
  <c r="D54" i="1" s="1"/>
  <c r="G54" i="1" s="1"/>
  <c r="F54" i="1"/>
  <c r="E54" i="1"/>
  <c r="C54" i="1"/>
  <c r="B54" i="1"/>
  <c r="D53" i="1"/>
  <c r="G53" i="1" s="1"/>
  <c r="D52" i="1"/>
  <c r="G52" i="1" s="1"/>
  <c r="F51" i="1"/>
  <c r="E51" i="1"/>
  <c r="D51" i="1"/>
  <c r="G51" i="1" s="1"/>
  <c r="C51" i="1"/>
  <c r="B51" i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F13" i="1" s="1"/>
  <c r="F11" i="1" s="1"/>
  <c r="E27" i="1"/>
  <c r="C27" i="1"/>
  <c r="C13" i="1" s="1"/>
  <c r="C11" i="1" s="1"/>
  <c r="B27" i="1"/>
  <c r="B13" i="1" s="1"/>
  <c r="B11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E13" i="1"/>
  <c r="E11" i="1"/>
  <c r="D48" i="1" l="1"/>
  <c r="G48" i="1" s="1"/>
  <c r="G55" i="1"/>
  <c r="D27" i="1"/>
  <c r="G27" i="1" l="1"/>
  <c r="D13" i="1"/>
  <c r="G13" i="1" l="1"/>
  <c r="D11" i="1"/>
  <c r="G11" i="1" s="1"/>
</calcChain>
</file>

<file path=xl/sharedStrings.xml><?xml version="1.0" encoding="utf-8"?>
<sst xmlns="http://schemas.openxmlformats.org/spreadsheetml/2006/main" count="66" uniqueCount="66">
  <si>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</si>
  <si>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</si>
  <si>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</si>
  <si>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</si>
  <si>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</si>
  <si>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</si>
  <si>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</si>
  <si>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</si>
  <si>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</si>
  <si>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</si>
  <si>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</si>
  <si>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</si>
  <si>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</si>
  <si>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</si>
  <si>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</si>
  <si>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</si>
  <si>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</si>
  <si>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</si>
  <si>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</si>
  <si>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</si>
  <si>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</si>
  <si>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</si>
  <si>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</si>
  <si>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</si>
  <si>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</si>
  <si>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</si>
  <si>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</si>
  <si>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</si>
  <si>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</si>
  <si>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</si>
  <si>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</si>
  <si>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</si>
  <si>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</si>
  <si>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</si>
  <si>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</si>
  <si>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</si>
  <si>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</si>
  <si>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</si>
  <si>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</si>
  <si>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</si>
  <si>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</si>
  <si>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</si>
  <si>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</si>
  <si>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</si>
  <si>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</si>
  <si>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Instituto de Evaluación Profesionalización y Promoción Docente de Chiapas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</si>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</sst>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65">
    <xf numFmtId="0" fontId="0" fillId="0" borderId="0" xfId="0"/>
    <xf numFmtId="0" fontId="4" fillId="2" borderId="0" xfId="1" applyFont="1" applyFill="1" applyBorder="1" applyAlignment="1">
      <alignment horizontal="center" vertical="center"/>
    </xf>
    <xf numFmtId="0" fontId="5" fillId="0" borderId="0" xfId="1" applyFont="1"/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 applyFill="1"/>
    <xf numFmtId="0" fontId="0" fillId="0" borderId="0" xfId="0" applyFill="1"/>
    <xf numFmtId="0" fontId="10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horizontal="right" vertical="top"/>
    </xf>
    <xf numFmtId="164" fontId="10" fillId="0" borderId="0" xfId="1" applyNumberFormat="1" applyFont="1"/>
    <xf numFmtId="0" fontId="10" fillId="5" borderId="0" xfId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right" vertical="center"/>
    </xf>
    <xf numFmtId="164" fontId="10" fillId="5" borderId="0" xfId="1" applyNumberFormat="1" applyFont="1" applyFill="1" applyAlignment="1">
      <alignment horizontal="right" vertical="center"/>
    </xf>
    <xf numFmtId="0" fontId="10" fillId="0" borderId="0" xfId="1" applyFont="1"/>
    <xf numFmtId="0" fontId="5" fillId="0" borderId="0" xfId="3" applyFont="1" applyAlignment="1">
      <alignment horizontal="justify" vertical="top"/>
    </xf>
    <xf numFmtId="164" fontId="12" fillId="0" borderId="0" xfId="3" applyNumberForma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/>
    </xf>
    <xf numFmtId="164" fontId="12" fillId="6" borderId="0" xfId="1" applyNumberFormat="1" applyFont="1" applyFill="1" applyAlignment="1">
      <alignment horizontal="right" vertical="top"/>
    </xf>
    <xf numFmtId="164" fontId="12" fillId="6" borderId="0" xfId="3" applyNumberFormat="1" applyFill="1" applyAlignment="1">
      <alignment horizontal="right" vertical="top"/>
    </xf>
    <xf numFmtId="0" fontId="13" fillId="0" borderId="0" xfId="1" applyFont="1"/>
    <xf numFmtId="0" fontId="13" fillId="0" borderId="0" xfId="3" applyFont="1" applyAlignment="1">
      <alignment horizontal="justify" vertical="top"/>
    </xf>
    <xf numFmtId="164" fontId="13" fillId="0" borderId="0" xfId="3" applyNumberFormat="1" applyFont="1" applyAlignment="1">
      <alignment horizontal="right" vertical="top"/>
    </xf>
    <xf numFmtId="164" fontId="14" fillId="0" borderId="0" xfId="1" applyNumberFormat="1" applyFont="1" applyAlignment="1">
      <alignment horizontal="right" vertical="top"/>
    </xf>
    <xf numFmtId="164" fontId="14" fillId="0" borderId="0" xfId="3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 vertical="top"/>
    </xf>
    <xf numFmtId="164" fontId="12" fillId="6" borderId="0" xfId="1" applyNumberFormat="1" applyFont="1" applyFill="1" applyAlignment="1">
      <alignment horizontal="right"/>
    </xf>
    <xf numFmtId="164" fontId="12" fillId="0" borderId="0" xfId="3" applyNumberFormat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2" fillId="0" borderId="10" xfId="3" applyNumberForma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 vertical="top"/>
    </xf>
    <xf numFmtId="0" fontId="13" fillId="0" borderId="11" xfId="1" applyFont="1" applyBorder="1"/>
    <xf numFmtId="165" fontId="12" fillId="0" borderId="0" xfId="3" applyNumberFormat="1" applyAlignment="1">
      <alignment horizontal="right" vertical="top"/>
    </xf>
    <xf numFmtId="0" fontId="5" fillId="0" borderId="0" xfId="1" applyFont="1" applyFill="1"/>
    <xf numFmtId="0" fontId="5" fillId="0" borderId="0" xfId="1" applyFont="1" applyFill="1" applyAlignment="1">
      <alignment horizontal="right"/>
    </xf>
    <xf numFmtId="164" fontId="12" fillId="0" borderId="0" xfId="3" applyNumberFormat="1" applyFill="1" applyAlignment="1">
      <alignment horizontal="right" vertical="top"/>
    </xf>
    <xf numFmtId="0" fontId="10" fillId="0" borderId="0" xfId="1" applyFont="1" applyFill="1" applyAlignment="1">
      <alignment horizontal="right"/>
    </xf>
    <xf numFmtId="164" fontId="10" fillId="0" borderId="0" xfId="1" applyNumberFormat="1" applyFont="1" applyFill="1"/>
    <xf numFmtId="0" fontId="10" fillId="0" borderId="0" xfId="1" applyFont="1" applyFill="1"/>
    <xf numFmtId="0" fontId="3" fillId="0" borderId="0" xfId="0" applyFont="1" applyFill="1"/>
    <xf numFmtId="164" fontId="10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164" fontId="16" fillId="0" borderId="0" xfId="1" applyNumberFormat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5" fillId="0" borderId="0" xfId="1" applyFont="1" applyAlignment="1">
      <alignment horizontal="right"/>
    </xf>
    <xf numFmtId="164" fontId="5" fillId="0" borderId="0" xfId="1" applyNumberFormat="1" applyFont="1"/>
    <xf numFmtId="0" fontId="16" fillId="0" borderId="0" xfId="1" applyFont="1"/>
    <xf numFmtId="164" fontId="16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0516C726-46D8-46B6-BE92-8CC544BA4C41}"/>
    <cellStyle name="Normal 13 2 3" xfId="2" xr:uid="{F020AB53-1804-4DF6-ACED-D0D30AB64AD9}"/>
    <cellStyle name="Normal 3_1. Ingreso Público" xfId="3" xr:uid="{1ADE886D-5D5A-4748-9877-8348F2B72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C3433-75D6-4413-85E6-B2B11F5078BD}">
  <dimension ref="A1:J81"/>
  <sheetViews>
    <sheetView showGridLines="0" tabSelected="1" topLeftCell="A46" workbookViewId="0">
      <selection sqref="A1:G61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10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10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10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10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10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10" s="14" customFormat="1" ht="3.75" customHeight="1" x14ac:dyDescent="0.25">
      <c r="A10" s="13"/>
      <c r="B10" s="13"/>
      <c r="C10" s="13"/>
      <c r="D10" s="13"/>
      <c r="E10" s="13"/>
      <c r="F10" s="13"/>
    </row>
    <row r="11" spans="1:10" s="17" customFormat="1" ht="12.75" x14ac:dyDescent="0.25">
      <c r="A11" s="15" t="s">
        <v>16</v>
      </c>
      <c r="B11" s="16">
        <f>SUM(B13,B48,B51,B54)</f>
        <v>86440265679</v>
      </c>
      <c r="C11" s="16">
        <f>SUM(C13,C48,C51,C54)</f>
        <v>13908903997</v>
      </c>
      <c r="D11" s="16">
        <f>SUM(D13,D48,D51,D54)</f>
        <v>100349169676</v>
      </c>
      <c r="E11" s="16">
        <f>SUM(E13,E48,E51,E54)</f>
        <v>92953091961</v>
      </c>
      <c r="F11" s="16">
        <f>SUM(F13,F48,F51,F54)</f>
        <v>90856479336</v>
      </c>
      <c r="G11" s="16">
        <f>D11-E11</f>
        <v>7396077715</v>
      </c>
      <c r="I11" s="18"/>
    </row>
    <row r="12" spans="1:10" s="2" customFormat="1" ht="3" customHeight="1" x14ac:dyDescent="0.2">
      <c r="G12" s="19"/>
    </row>
    <row r="13" spans="1:10" s="23" customFormat="1" ht="15.95" customHeight="1" x14ac:dyDescent="0.2">
      <c r="A13" s="20" t="s">
        <v>17</v>
      </c>
      <c r="B13" s="21">
        <f>SUM(B14:B27,B30:B47)</f>
        <v>81187899203</v>
      </c>
      <c r="C13" s="21">
        <f>SUM(C14:C27,C30:C47)</f>
        <v>12212310960</v>
      </c>
      <c r="D13" s="21">
        <f>SUM(D14:D27,D30:D47)</f>
        <v>93400210163</v>
      </c>
      <c r="E13" s="21">
        <f>SUM(E14:E27,E30:E47)</f>
        <v>86052307498</v>
      </c>
      <c r="F13" s="21">
        <f>SUM(F14:F27,F30:F47)</f>
        <v>84143332235</v>
      </c>
      <c r="G13" s="22">
        <f>D13-E13</f>
        <v>7347902665</v>
      </c>
      <c r="I13" s="19"/>
      <c r="J13" s="19"/>
    </row>
    <row r="14" spans="1:10" s="2" customFormat="1" ht="12.75" x14ac:dyDescent="0.2">
      <c r="A14" s="24" t="s">
        <v>18</v>
      </c>
      <c r="B14" s="25">
        <v>33602335</v>
      </c>
      <c r="C14" s="26">
        <v>7445141</v>
      </c>
      <c r="D14" s="25">
        <f>B14+C14</f>
        <v>41047476</v>
      </c>
      <c r="E14" s="25">
        <v>34556731</v>
      </c>
      <c r="F14" s="25">
        <v>33851434</v>
      </c>
      <c r="G14" s="27">
        <f t="shared" ref="G14:G58" si="0">D14-E14</f>
        <v>6490745</v>
      </c>
    </row>
    <row r="15" spans="1:10" s="2" customFormat="1" ht="12.75" x14ac:dyDescent="0.2">
      <c r="A15" s="24" t="s">
        <v>19</v>
      </c>
      <c r="B15" s="25">
        <v>410854309</v>
      </c>
      <c r="C15" s="26">
        <v>190355775</v>
      </c>
      <c r="D15" s="25">
        <f t="shared" ref="D15:D60" si="1">B15+C15</f>
        <v>601210084</v>
      </c>
      <c r="E15" s="25">
        <v>594551297</v>
      </c>
      <c r="F15" s="28">
        <v>591106955</v>
      </c>
      <c r="G15" s="27">
        <f t="shared" si="0"/>
        <v>6658787</v>
      </c>
    </row>
    <row r="16" spans="1:10" s="2" customFormat="1" ht="12.75" x14ac:dyDescent="0.2">
      <c r="A16" s="24" t="s">
        <v>20</v>
      </c>
      <c r="B16" s="25">
        <v>1538538615</v>
      </c>
      <c r="C16" s="26">
        <v>742801520</v>
      </c>
      <c r="D16" s="25">
        <f t="shared" si="1"/>
        <v>2281340135</v>
      </c>
      <c r="E16" s="25">
        <v>2239054112</v>
      </c>
      <c r="F16" s="28">
        <v>2222567857</v>
      </c>
      <c r="G16" s="27">
        <f t="shared" si="0"/>
        <v>42286023</v>
      </c>
    </row>
    <row r="17" spans="1:7" s="2" customFormat="1" ht="12.75" x14ac:dyDescent="0.2">
      <c r="A17" s="24" t="s">
        <v>21</v>
      </c>
      <c r="B17" s="25">
        <v>178129591</v>
      </c>
      <c r="C17" s="26">
        <v>13413867</v>
      </c>
      <c r="D17" s="25">
        <f t="shared" si="1"/>
        <v>191543458</v>
      </c>
      <c r="E17" s="25">
        <v>181315202</v>
      </c>
      <c r="F17" s="28">
        <v>179483718</v>
      </c>
      <c r="G17" s="27">
        <f t="shared" si="0"/>
        <v>10228256</v>
      </c>
    </row>
    <row r="18" spans="1:7" s="2" customFormat="1" ht="12.75" x14ac:dyDescent="0.2">
      <c r="A18" s="24" t="s">
        <v>22</v>
      </c>
      <c r="B18" s="25">
        <v>66396927</v>
      </c>
      <c r="C18" s="29">
        <v>45533161</v>
      </c>
      <c r="D18" s="25">
        <f t="shared" si="1"/>
        <v>111930088</v>
      </c>
      <c r="E18" s="30">
        <v>110892431</v>
      </c>
      <c r="F18" s="29">
        <v>110345341</v>
      </c>
      <c r="G18" s="27">
        <f t="shared" si="0"/>
        <v>1037657</v>
      </c>
    </row>
    <row r="19" spans="1:7" s="2" customFormat="1" ht="12.75" x14ac:dyDescent="0.2">
      <c r="A19" s="24" t="s">
        <v>23</v>
      </c>
      <c r="B19" s="25">
        <v>103319196</v>
      </c>
      <c r="C19" s="29">
        <v>41594567</v>
      </c>
      <c r="D19" s="25">
        <f t="shared" si="1"/>
        <v>144913763</v>
      </c>
      <c r="E19" s="30">
        <v>139394578</v>
      </c>
      <c r="F19" s="30">
        <v>134630143</v>
      </c>
      <c r="G19" s="27">
        <f t="shared" si="0"/>
        <v>5519185</v>
      </c>
    </row>
    <row r="20" spans="1:7" s="2" customFormat="1" ht="12.75" x14ac:dyDescent="0.2">
      <c r="A20" s="24" t="s">
        <v>24</v>
      </c>
      <c r="B20" s="25">
        <v>3292667305</v>
      </c>
      <c r="C20" s="26">
        <v>766297629</v>
      </c>
      <c r="D20" s="25">
        <f t="shared" si="1"/>
        <v>4058964934</v>
      </c>
      <c r="E20" s="26">
        <v>4044726388</v>
      </c>
      <c r="F20" s="26">
        <v>2863438216</v>
      </c>
      <c r="G20" s="27">
        <f t="shared" si="0"/>
        <v>14238546</v>
      </c>
    </row>
    <row r="21" spans="1:7" s="2" customFormat="1" ht="12.75" x14ac:dyDescent="0.2">
      <c r="A21" s="24" t="s">
        <v>25</v>
      </c>
      <c r="B21" s="25">
        <v>111994222</v>
      </c>
      <c r="C21" s="29">
        <v>40343651</v>
      </c>
      <c r="D21" s="25">
        <f t="shared" si="1"/>
        <v>152337873</v>
      </c>
      <c r="E21" s="30">
        <v>149007368</v>
      </c>
      <c r="F21" s="29">
        <v>147264541</v>
      </c>
      <c r="G21" s="27">
        <f t="shared" si="0"/>
        <v>3330505</v>
      </c>
    </row>
    <row r="22" spans="1:7" s="2" customFormat="1" ht="12.75" x14ac:dyDescent="0.2">
      <c r="A22" s="24" t="s">
        <v>26</v>
      </c>
      <c r="B22" s="25">
        <v>106731450</v>
      </c>
      <c r="C22" s="26">
        <v>89585220</v>
      </c>
      <c r="D22" s="25">
        <f t="shared" si="1"/>
        <v>196316670</v>
      </c>
      <c r="E22" s="25">
        <v>194401018</v>
      </c>
      <c r="F22" s="28">
        <v>175019233</v>
      </c>
      <c r="G22" s="27">
        <f t="shared" si="0"/>
        <v>1915652</v>
      </c>
    </row>
    <row r="23" spans="1:7" s="2" customFormat="1" ht="12.75" x14ac:dyDescent="0.2">
      <c r="A23" s="24" t="s">
        <v>27</v>
      </c>
      <c r="B23" s="25">
        <v>79445013</v>
      </c>
      <c r="C23" s="26">
        <v>160134361</v>
      </c>
      <c r="D23" s="25">
        <f t="shared" si="1"/>
        <v>239579374</v>
      </c>
      <c r="E23" s="25">
        <v>237477009</v>
      </c>
      <c r="F23" s="28">
        <v>235753193</v>
      </c>
      <c r="G23" s="27">
        <f t="shared" si="0"/>
        <v>2102365</v>
      </c>
    </row>
    <row r="24" spans="1:7" s="2" customFormat="1" ht="12.75" x14ac:dyDescent="0.2">
      <c r="A24" s="24" t="s">
        <v>28</v>
      </c>
      <c r="B24" s="25">
        <v>237888887</v>
      </c>
      <c r="C24" s="29">
        <v>140344188</v>
      </c>
      <c r="D24" s="25">
        <f t="shared" si="1"/>
        <v>378233075</v>
      </c>
      <c r="E24" s="30">
        <v>374356630</v>
      </c>
      <c r="F24" s="30">
        <v>361511685</v>
      </c>
      <c r="G24" s="27">
        <f t="shared" si="0"/>
        <v>3876445</v>
      </c>
    </row>
    <row r="25" spans="1:7" s="2" customFormat="1" ht="12.75" x14ac:dyDescent="0.2">
      <c r="A25" s="24" t="s">
        <v>29</v>
      </c>
      <c r="B25" s="25">
        <v>134242104</v>
      </c>
      <c r="C25" s="26">
        <v>51064984</v>
      </c>
      <c r="D25" s="25">
        <f t="shared" si="1"/>
        <v>185307088</v>
      </c>
      <c r="E25" s="25">
        <v>184834513</v>
      </c>
      <c r="F25" s="28">
        <v>172068890</v>
      </c>
      <c r="G25" s="27">
        <f t="shared" si="0"/>
        <v>472575</v>
      </c>
    </row>
    <row r="26" spans="1:7" s="2" customFormat="1" ht="12.75" x14ac:dyDescent="0.2">
      <c r="A26" s="24" t="s">
        <v>30</v>
      </c>
      <c r="B26" s="25">
        <v>23174872</v>
      </c>
      <c r="C26" s="26">
        <v>1433070</v>
      </c>
      <c r="D26" s="25">
        <f t="shared" si="1"/>
        <v>24607942</v>
      </c>
      <c r="E26" s="25">
        <v>24321007</v>
      </c>
      <c r="F26" s="26">
        <v>24183370</v>
      </c>
      <c r="G26" s="27">
        <f t="shared" si="0"/>
        <v>286935</v>
      </c>
    </row>
    <row r="27" spans="1:7" s="31" customFormat="1" ht="12.75" x14ac:dyDescent="0.2">
      <c r="A27" s="24" t="s">
        <v>31</v>
      </c>
      <c r="B27" s="25">
        <f>SUM(B28:B29)</f>
        <v>32542082147</v>
      </c>
      <c r="C27" s="25">
        <f t="shared" ref="C27:F27" si="2">SUM(C28:C29)</f>
        <v>3485076073</v>
      </c>
      <c r="D27" s="25">
        <f t="shared" si="1"/>
        <v>36027158220</v>
      </c>
      <c r="E27" s="25">
        <f t="shared" si="2"/>
        <v>35611254277</v>
      </c>
      <c r="F27" s="25">
        <f t="shared" si="2"/>
        <v>35048659332</v>
      </c>
      <c r="G27" s="27">
        <f t="shared" si="0"/>
        <v>415903943</v>
      </c>
    </row>
    <row r="28" spans="1:7" s="31" customFormat="1" ht="12" x14ac:dyDescent="0.2">
      <c r="A28" s="32" t="s">
        <v>32</v>
      </c>
      <c r="B28" s="33">
        <v>12248680812</v>
      </c>
      <c r="C28" s="34">
        <v>2266979532</v>
      </c>
      <c r="D28" s="35">
        <f t="shared" si="1"/>
        <v>14515660344</v>
      </c>
      <c r="E28" s="33">
        <v>14429390806</v>
      </c>
      <c r="F28" s="36">
        <v>14090780257</v>
      </c>
      <c r="G28" s="37">
        <f t="shared" si="0"/>
        <v>86269538</v>
      </c>
    </row>
    <row r="29" spans="1:7" s="31" customFormat="1" ht="12" x14ac:dyDescent="0.2">
      <c r="A29" s="32" t="s">
        <v>33</v>
      </c>
      <c r="B29" s="33">
        <v>20293401335</v>
      </c>
      <c r="C29" s="34">
        <v>1218096541</v>
      </c>
      <c r="D29" s="35">
        <f t="shared" si="1"/>
        <v>21511497876</v>
      </c>
      <c r="E29" s="33">
        <v>21181863471</v>
      </c>
      <c r="F29" s="36">
        <v>20957879075</v>
      </c>
      <c r="G29" s="37">
        <f t="shared" si="0"/>
        <v>329634405</v>
      </c>
    </row>
    <row r="30" spans="1:7" s="2" customFormat="1" ht="12.75" x14ac:dyDescent="0.2">
      <c r="A30" s="24" t="s">
        <v>34</v>
      </c>
      <c r="B30" s="25">
        <v>2788728743</v>
      </c>
      <c r="C30" s="26">
        <v>1451343494</v>
      </c>
      <c r="D30" s="25">
        <f t="shared" si="1"/>
        <v>4240072237</v>
      </c>
      <c r="E30" s="25">
        <v>4221879174</v>
      </c>
      <c r="F30" s="28">
        <v>4142957605</v>
      </c>
      <c r="G30" s="27">
        <f t="shared" si="0"/>
        <v>18193063</v>
      </c>
    </row>
    <row r="31" spans="1:7" s="2" customFormat="1" ht="12.75" x14ac:dyDescent="0.2">
      <c r="A31" s="24" t="s">
        <v>35</v>
      </c>
      <c r="B31" s="25">
        <v>46815780</v>
      </c>
      <c r="C31" s="26">
        <v>9872336</v>
      </c>
      <c r="D31" s="25">
        <f t="shared" si="1"/>
        <v>56688116</v>
      </c>
      <c r="E31" s="25">
        <v>55856075</v>
      </c>
      <c r="F31" s="28">
        <v>55391508</v>
      </c>
      <c r="G31" s="27">
        <f t="shared" si="0"/>
        <v>832041</v>
      </c>
    </row>
    <row r="32" spans="1:7" s="2" customFormat="1" ht="12.75" x14ac:dyDescent="0.2">
      <c r="A32" s="24" t="s">
        <v>36</v>
      </c>
      <c r="B32" s="25">
        <v>4409737</v>
      </c>
      <c r="C32" s="26">
        <v>17035521</v>
      </c>
      <c r="D32" s="25">
        <f t="shared" si="1"/>
        <v>21445258</v>
      </c>
      <c r="E32" s="25">
        <v>21033671</v>
      </c>
      <c r="F32" s="26">
        <v>20941339</v>
      </c>
      <c r="G32" s="27">
        <f t="shared" si="0"/>
        <v>411587</v>
      </c>
    </row>
    <row r="33" spans="1:9" s="2" customFormat="1" ht="12.75" x14ac:dyDescent="0.2">
      <c r="A33" s="24" t="s">
        <v>37</v>
      </c>
      <c r="B33" s="25">
        <v>31696857</v>
      </c>
      <c r="C33" s="26">
        <v>1717470</v>
      </c>
      <c r="D33" s="25">
        <f t="shared" si="1"/>
        <v>33414327</v>
      </c>
      <c r="E33" s="25">
        <v>33079210</v>
      </c>
      <c r="F33" s="28">
        <v>32799572</v>
      </c>
      <c r="G33" s="27">
        <f t="shared" si="0"/>
        <v>335117</v>
      </c>
    </row>
    <row r="34" spans="1:9" s="2" customFormat="1" ht="25.5" x14ac:dyDescent="0.2">
      <c r="A34" s="24" t="s">
        <v>38</v>
      </c>
      <c r="B34" s="25">
        <v>42768662</v>
      </c>
      <c r="C34" s="29">
        <v>6063673</v>
      </c>
      <c r="D34" s="25">
        <f t="shared" si="1"/>
        <v>48832335</v>
      </c>
      <c r="E34" s="30">
        <v>47964948</v>
      </c>
      <c r="F34" s="29">
        <v>46313836</v>
      </c>
      <c r="G34" s="27">
        <f>D34-E34</f>
        <v>867387</v>
      </c>
    </row>
    <row r="35" spans="1:9" s="2" customFormat="1" ht="12.75" x14ac:dyDescent="0.2">
      <c r="A35" s="24" t="s">
        <v>39</v>
      </c>
      <c r="B35" s="25">
        <v>6523762</v>
      </c>
      <c r="C35" s="29">
        <v>1011555</v>
      </c>
      <c r="D35" s="25">
        <f t="shared" si="1"/>
        <v>7535317</v>
      </c>
      <c r="E35" s="30">
        <v>7514907</v>
      </c>
      <c r="F35" s="38">
        <v>7478551</v>
      </c>
      <c r="G35" s="27">
        <f>D35-E35</f>
        <v>20410</v>
      </c>
    </row>
    <row r="36" spans="1:9" s="2" customFormat="1" ht="12.75" x14ac:dyDescent="0.2">
      <c r="A36" s="24" t="s">
        <v>40</v>
      </c>
      <c r="B36" s="25">
        <v>22891616</v>
      </c>
      <c r="C36" s="29">
        <v>112806</v>
      </c>
      <c r="D36" s="25">
        <f t="shared" si="1"/>
        <v>23004422</v>
      </c>
      <c r="E36" s="30">
        <v>22278506</v>
      </c>
      <c r="F36" s="38">
        <v>22090978</v>
      </c>
      <c r="G36" s="27">
        <f>D36-E36</f>
        <v>725916</v>
      </c>
    </row>
    <row r="37" spans="1:9" s="2" customFormat="1" ht="12.75" x14ac:dyDescent="0.2">
      <c r="A37" s="24" t="s">
        <v>41</v>
      </c>
      <c r="B37" s="25">
        <v>11554983</v>
      </c>
      <c r="C37" s="26">
        <v>627622</v>
      </c>
      <c r="D37" s="25">
        <f t="shared" si="1"/>
        <v>12182605</v>
      </c>
      <c r="E37" s="25">
        <v>12179490</v>
      </c>
      <c r="F37" s="28">
        <v>12081704</v>
      </c>
      <c r="G37" s="27">
        <f t="shared" si="0"/>
        <v>3115</v>
      </c>
    </row>
    <row r="38" spans="1:9" s="2" customFormat="1" ht="25.5" x14ac:dyDescent="0.2">
      <c r="A38" s="24" t="s">
        <v>42</v>
      </c>
      <c r="B38" s="25">
        <v>6598824</v>
      </c>
      <c r="C38" s="26">
        <v>1714398</v>
      </c>
      <c r="D38" s="25">
        <f t="shared" si="1"/>
        <v>8313222</v>
      </c>
      <c r="E38" s="25">
        <v>8299687</v>
      </c>
      <c r="F38" s="26">
        <v>8257785</v>
      </c>
      <c r="G38" s="27">
        <f t="shared" si="0"/>
        <v>13535</v>
      </c>
    </row>
    <row r="39" spans="1:9" s="2" customFormat="1" ht="12.75" x14ac:dyDescent="0.2">
      <c r="A39" s="24" t="s">
        <v>43</v>
      </c>
      <c r="B39" s="25">
        <v>5708566</v>
      </c>
      <c r="C39" s="26">
        <v>273964</v>
      </c>
      <c r="D39" s="25">
        <f t="shared" si="1"/>
        <v>5982530</v>
      </c>
      <c r="E39" s="25">
        <v>5962742</v>
      </c>
      <c r="F39" s="26">
        <v>5925258</v>
      </c>
      <c r="G39" s="27">
        <f t="shared" si="0"/>
        <v>19788</v>
      </c>
    </row>
    <row r="40" spans="1:9" s="2" customFormat="1" ht="12.75" x14ac:dyDescent="0.2">
      <c r="A40" s="24" t="s">
        <v>44</v>
      </c>
      <c r="B40" s="25">
        <v>31141162</v>
      </c>
      <c r="C40" s="26">
        <v>45164918</v>
      </c>
      <c r="D40" s="25">
        <f t="shared" si="1"/>
        <v>76306080</v>
      </c>
      <c r="E40" s="25">
        <v>75794526</v>
      </c>
      <c r="F40" s="28">
        <v>75368296</v>
      </c>
      <c r="G40" s="27">
        <f t="shared" si="0"/>
        <v>511554</v>
      </c>
    </row>
    <row r="41" spans="1:9" s="2" customFormat="1" ht="25.5" x14ac:dyDescent="0.2">
      <c r="A41" s="24" t="s">
        <v>45</v>
      </c>
      <c r="B41" s="25">
        <v>0</v>
      </c>
      <c r="C41" s="26">
        <v>6016683</v>
      </c>
      <c r="D41" s="25">
        <f t="shared" si="1"/>
        <v>6016683</v>
      </c>
      <c r="E41" s="25">
        <v>4835089</v>
      </c>
      <c r="F41" s="26">
        <v>0</v>
      </c>
      <c r="G41" s="27">
        <f t="shared" si="0"/>
        <v>1181594</v>
      </c>
    </row>
    <row r="42" spans="1:9" s="2" customFormat="1" ht="12.75" x14ac:dyDescent="0.2">
      <c r="A42" s="24" t="s">
        <v>46</v>
      </c>
      <c r="B42" s="25">
        <v>0</v>
      </c>
      <c r="C42" s="26">
        <v>1726526</v>
      </c>
      <c r="D42" s="25">
        <f t="shared" si="1"/>
        <v>1726526</v>
      </c>
      <c r="E42" s="25">
        <v>1726526</v>
      </c>
      <c r="F42" s="28">
        <v>1726526</v>
      </c>
      <c r="G42" s="27">
        <f t="shared" si="0"/>
        <v>0</v>
      </c>
    </row>
    <row r="43" spans="1:9" s="2" customFormat="1" ht="12.75" x14ac:dyDescent="0.2">
      <c r="A43" s="24" t="s">
        <v>47</v>
      </c>
      <c r="B43" s="25">
        <v>2953344</v>
      </c>
      <c r="C43" s="29">
        <v>-557094</v>
      </c>
      <c r="D43" s="25">
        <f t="shared" si="1"/>
        <v>2396250</v>
      </c>
      <c r="E43" s="25">
        <v>2396250</v>
      </c>
      <c r="F43" s="25">
        <v>2396250</v>
      </c>
      <c r="G43" s="27">
        <f>D43-E43</f>
        <v>0</v>
      </c>
    </row>
    <row r="44" spans="1:9" s="2" customFormat="1" ht="12.75" x14ac:dyDescent="0.2">
      <c r="A44" s="24" t="s">
        <v>48</v>
      </c>
      <c r="B44" s="25">
        <v>1797856380</v>
      </c>
      <c r="C44" s="29">
        <v>293653833</v>
      </c>
      <c r="D44" s="25">
        <f t="shared" si="1"/>
        <v>2091510213</v>
      </c>
      <c r="E44" s="30">
        <v>2091510213</v>
      </c>
      <c r="F44" s="30">
        <v>2091510213</v>
      </c>
      <c r="G44" s="27">
        <f>D44-E44</f>
        <v>0</v>
      </c>
    </row>
    <row r="45" spans="1:9" s="2" customFormat="1" ht="12.75" x14ac:dyDescent="0.2">
      <c r="A45" s="24" t="s">
        <v>49</v>
      </c>
      <c r="B45" s="25">
        <v>1415845804</v>
      </c>
      <c r="C45" s="29">
        <v>3470371629</v>
      </c>
      <c r="D45" s="25">
        <f t="shared" si="1"/>
        <v>4886217433</v>
      </c>
      <c r="E45" s="30">
        <v>4886217433</v>
      </c>
      <c r="F45" s="38">
        <v>4886217433</v>
      </c>
      <c r="G45" s="27">
        <f>D45-E45</f>
        <v>0</v>
      </c>
    </row>
    <row r="46" spans="1:9" s="2" customFormat="1" ht="12.75" x14ac:dyDescent="0.2">
      <c r="A46" s="24" t="s">
        <v>50</v>
      </c>
      <c r="B46" s="25">
        <v>26499519123</v>
      </c>
      <c r="C46" s="29">
        <v>3934117367</v>
      </c>
      <c r="D46" s="25">
        <f t="shared" si="1"/>
        <v>30433636490</v>
      </c>
      <c r="E46" s="30">
        <v>30433636490</v>
      </c>
      <c r="F46" s="38">
        <v>30431991473</v>
      </c>
      <c r="G46" s="27">
        <f>D46-E46</f>
        <v>0</v>
      </c>
    </row>
    <row r="47" spans="1:9" s="2" customFormat="1" ht="12.75" x14ac:dyDescent="0.2">
      <c r="A47" s="24" t="s">
        <v>51</v>
      </c>
      <c r="B47" s="25">
        <v>9613818887</v>
      </c>
      <c r="C47" s="26">
        <v>-2803378948</v>
      </c>
      <c r="D47" s="25">
        <f t="shared" si="1"/>
        <v>6810439939</v>
      </c>
      <c r="E47" s="25">
        <v>0</v>
      </c>
      <c r="F47" s="25">
        <v>0</v>
      </c>
      <c r="G47" s="27">
        <f t="shared" si="0"/>
        <v>6810439939</v>
      </c>
    </row>
    <row r="48" spans="1:9" s="23" customFormat="1" ht="15.95" customHeight="1" x14ac:dyDescent="0.2">
      <c r="A48" s="20" t="s">
        <v>52</v>
      </c>
      <c r="B48" s="21">
        <f>SUM(B49:B50)</f>
        <v>517307114</v>
      </c>
      <c r="C48" s="21">
        <f>SUM(C49:C50)</f>
        <v>80153126</v>
      </c>
      <c r="D48" s="21">
        <f t="shared" ref="D48:F48" si="3">SUM(D49:D50)</f>
        <v>597460240</v>
      </c>
      <c r="E48" s="21">
        <f t="shared" si="3"/>
        <v>592409656</v>
      </c>
      <c r="F48" s="21">
        <f t="shared" si="3"/>
        <v>575982464</v>
      </c>
      <c r="G48" s="22">
        <f>D48-E48</f>
        <v>5050584</v>
      </c>
      <c r="I48" s="19"/>
    </row>
    <row r="49" spans="1:9" s="23" customFormat="1" ht="12.75" x14ac:dyDescent="0.2">
      <c r="A49" s="24" t="s">
        <v>53</v>
      </c>
      <c r="B49" s="25">
        <v>289092101</v>
      </c>
      <c r="C49" s="26">
        <v>56394807</v>
      </c>
      <c r="D49" s="25">
        <f t="shared" si="1"/>
        <v>345486908</v>
      </c>
      <c r="E49" s="39">
        <v>344961055</v>
      </c>
      <c r="F49" s="28">
        <v>336706093</v>
      </c>
      <c r="G49" s="27">
        <f t="shared" si="0"/>
        <v>525853</v>
      </c>
    </row>
    <row r="50" spans="1:9" s="23" customFormat="1" ht="12.75" x14ac:dyDescent="0.2">
      <c r="A50" s="24" t="s">
        <v>54</v>
      </c>
      <c r="B50" s="25">
        <v>228215013</v>
      </c>
      <c r="C50" s="26">
        <v>23758319</v>
      </c>
      <c r="D50" s="25">
        <f t="shared" si="1"/>
        <v>251973332</v>
      </c>
      <c r="E50" s="39">
        <v>247448601</v>
      </c>
      <c r="F50" s="28">
        <v>239276371</v>
      </c>
      <c r="G50" s="27">
        <f t="shared" si="0"/>
        <v>4524731</v>
      </c>
    </row>
    <row r="51" spans="1:9" s="23" customFormat="1" ht="15.95" customHeight="1" x14ac:dyDescent="0.2">
      <c r="A51" s="20" t="s">
        <v>55</v>
      </c>
      <c r="B51" s="21">
        <f>SUM(B52:B53)</f>
        <v>1199267022</v>
      </c>
      <c r="C51" s="21">
        <f>SUM(C52:C53)</f>
        <v>77648606</v>
      </c>
      <c r="D51" s="21">
        <f>SUM(D52:D53)</f>
        <v>1276915628</v>
      </c>
      <c r="E51" s="21">
        <f>SUM(E52:E53)</f>
        <v>1276037987</v>
      </c>
      <c r="F51" s="21">
        <f>SUM(F52:F53)</f>
        <v>1214130310</v>
      </c>
      <c r="G51" s="22">
        <f>D51-E51</f>
        <v>877641</v>
      </c>
      <c r="I51" s="19"/>
    </row>
    <row r="52" spans="1:9" s="23" customFormat="1" ht="12.75" x14ac:dyDescent="0.2">
      <c r="A52" s="24" t="s">
        <v>56</v>
      </c>
      <c r="B52" s="25">
        <v>1147957699</v>
      </c>
      <c r="C52" s="26">
        <v>76034551</v>
      </c>
      <c r="D52" s="25">
        <f t="shared" si="1"/>
        <v>1223992250</v>
      </c>
      <c r="E52" s="39">
        <v>1223152165</v>
      </c>
      <c r="F52" s="28">
        <v>1164014056</v>
      </c>
      <c r="G52" s="27">
        <f t="shared" si="0"/>
        <v>840085</v>
      </c>
    </row>
    <row r="53" spans="1:9" s="23" customFormat="1" ht="12.75" x14ac:dyDescent="0.2">
      <c r="A53" s="24" t="s">
        <v>57</v>
      </c>
      <c r="B53" s="25">
        <v>51309323</v>
      </c>
      <c r="C53" s="26">
        <v>1614055</v>
      </c>
      <c r="D53" s="25">
        <f t="shared" si="1"/>
        <v>52923378</v>
      </c>
      <c r="E53" s="39">
        <v>52885822</v>
      </c>
      <c r="F53" s="28">
        <v>50116254</v>
      </c>
      <c r="G53" s="27">
        <f t="shared" si="0"/>
        <v>37556</v>
      </c>
    </row>
    <row r="54" spans="1:9" s="23" customFormat="1" ht="15.95" customHeight="1" x14ac:dyDescent="0.2">
      <c r="A54" s="20" t="s">
        <v>58</v>
      </c>
      <c r="B54" s="21">
        <f>SUM(B55:B60)</f>
        <v>3535792340</v>
      </c>
      <c r="C54" s="21">
        <f>SUM(C55:C60)</f>
        <v>1538791305</v>
      </c>
      <c r="D54" s="21">
        <f>SUM(D55:D60)</f>
        <v>5074583645</v>
      </c>
      <c r="E54" s="21">
        <f>SUM(E55:E60)</f>
        <v>5032336820</v>
      </c>
      <c r="F54" s="21">
        <f>SUM(F55:F60)</f>
        <v>4923034327</v>
      </c>
      <c r="G54" s="22">
        <f>D54-E54</f>
        <v>42246825</v>
      </c>
      <c r="I54" s="19"/>
    </row>
    <row r="55" spans="1:9" s="2" customFormat="1" ht="12.75" x14ac:dyDescent="0.2">
      <c r="A55" s="24" t="s">
        <v>59</v>
      </c>
      <c r="B55" s="25">
        <v>300824389</v>
      </c>
      <c r="C55" s="26">
        <v>64187160</v>
      </c>
      <c r="D55" s="25">
        <f t="shared" si="1"/>
        <v>365011549</v>
      </c>
      <c r="E55" s="25">
        <v>331562129</v>
      </c>
      <c r="F55" s="28">
        <v>324848714</v>
      </c>
      <c r="G55" s="27">
        <f t="shared" si="0"/>
        <v>33449420</v>
      </c>
    </row>
    <row r="56" spans="1:9" s="23" customFormat="1" ht="12.75" x14ac:dyDescent="0.2">
      <c r="A56" s="24" t="s">
        <v>60</v>
      </c>
      <c r="B56" s="25">
        <v>52396820</v>
      </c>
      <c r="C56" s="26">
        <v>2665201</v>
      </c>
      <c r="D56" s="25">
        <f t="shared" si="1"/>
        <v>55062021</v>
      </c>
      <c r="E56" s="25">
        <v>54064327</v>
      </c>
      <c r="F56" s="28">
        <v>51946704</v>
      </c>
      <c r="G56" s="27">
        <f t="shared" si="0"/>
        <v>997694</v>
      </c>
    </row>
    <row r="57" spans="1:9" s="2" customFormat="1" ht="12.75" x14ac:dyDescent="0.2">
      <c r="A57" s="24" t="s">
        <v>61</v>
      </c>
      <c r="B57" s="25">
        <v>1366457866</v>
      </c>
      <c r="C57" s="26">
        <v>318482785</v>
      </c>
      <c r="D57" s="25">
        <f t="shared" si="1"/>
        <v>1684940651</v>
      </c>
      <c r="E57" s="25">
        <v>1680254953</v>
      </c>
      <c r="F57" s="28">
        <v>1625451682</v>
      </c>
      <c r="G57" s="27">
        <f t="shared" si="0"/>
        <v>4685698</v>
      </c>
    </row>
    <row r="58" spans="1:9" s="2" customFormat="1" ht="12.75" x14ac:dyDescent="0.2">
      <c r="A58" s="24" t="s">
        <v>62</v>
      </c>
      <c r="B58" s="25">
        <v>35368446</v>
      </c>
      <c r="C58" s="26">
        <v>20228716</v>
      </c>
      <c r="D58" s="25">
        <f t="shared" si="1"/>
        <v>55597162</v>
      </c>
      <c r="E58" s="25">
        <v>52613306</v>
      </c>
      <c r="F58" s="28">
        <v>50193424</v>
      </c>
      <c r="G58" s="27">
        <f t="shared" si="0"/>
        <v>2983856</v>
      </c>
    </row>
    <row r="59" spans="1:9" s="2" customFormat="1" ht="25.5" x14ac:dyDescent="0.2">
      <c r="A59" s="24" t="s">
        <v>63</v>
      </c>
      <c r="B59" s="25">
        <v>13283796</v>
      </c>
      <c r="C59" s="26">
        <v>3594621</v>
      </c>
      <c r="D59" s="25">
        <f t="shared" si="1"/>
        <v>16878417</v>
      </c>
      <c r="E59" s="25">
        <v>16752946</v>
      </c>
      <c r="F59" s="25">
        <v>16238418</v>
      </c>
      <c r="G59" s="27">
        <f>D59-E59</f>
        <v>125471</v>
      </c>
    </row>
    <row r="60" spans="1:9" s="2" customFormat="1" ht="12.75" x14ac:dyDescent="0.2">
      <c r="A60" s="40" t="s">
        <v>64</v>
      </c>
      <c r="B60" s="41">
        <v>1767461023</v>
      </c>
      <c r="C60" s="42">
        <v>1129632822</v>
      </c>
      <c r="D60" s="41">
        <f t="shared" si="1"/>
        <v>2897093845</v>
      </c>
      <c r="E60" s="41">
        <v>2897089159</v>
      </c>
      <c r="F60" s="43">
        <v>2854355385</v>
      </c>
      <c r="G60" s="44">
        <f t="shared" ref="G60" si="4">D60-E60</f>
        <v>4686</v>
      </c>
    </row>
    <row r="61" spans="1:9" s="2" customFormat="1" ht="12.75" x14ac:dyDescent="0.2">
      <c r="A61" s="45" t="s">
        <v>65</v>
      </c>
      <c r="B61" s="46"/>
    </row>
    <row r="66" spans="1:7" s="14" customFormat="1" x14ac:dyDescent="0.25">
      <c r="A66" s="47"/>
      <c r="B66" s="47"/>
      <c r="C66" s="47"/>
      <c r="D66" s="47"/>
      <c r="E66" s="47"/>
      <c r="F66" s="47"/>
      <c r="G66" s="47"/>
    </row>
    <row r="67" spans="1:7" s="14" customFormat="1" x14ac:dyDescent="0.25">
      <c r="A67" s="47"/>
      <c r="B67" s="47"/>
      <c r="C67" s="47"/>
      <c r="D67" s="47"/>
      <c r="E67" s="47"/>
      <c r="F67" s="47"/>
      <c r="G67" s="47"/>
    </row>
    <row r="68" spans="1:7" s="14" customFormat="1" x14ac:dyDescent="0.25">
      <c r="A68" s="48"/>
      <c r="B68" s="49"/>
      <c r="C68" s="49"/>
      <c r="D68" s="49"/>
      <c r="E68" s="49"/>
      <c r="F68" s="49"/>
      <c r="G68" s="47"/>
    </row>
    <row r="69" spans="1:7" s="14" customFormat="1" x14ac:dyDescent="0.25">
      <c r="A69" s="48"/>
      <c r="B69" s="49"/>
      <c r="C69" s="49"/>
      <c r="D69" s="49"/>
      <c r="E69" s="49"/>
      <c r="F69" s="49"/>
      <c r="G69" s="47"/>
    </row>
    <row r="70" spans="1:7" s="14" customFormat="1" x14ac:dyDescent="0.25">
      <c r="A70" s="48"/>
      <c r="B70" s="49"/>
      <c r="C70" s="49"/>
      <c r="D70" s="49"/>
      <c r="E70" s="49"/>
      <c r="F70" s="49"/>
      <c r="G70" s="47"/>
    </row>
    <row r="71" spans="1:7" s="53" customFormat="1" x14ac:dyDescent="0.25">
      <c r="A71" s="50"/>
      <c r="B71" s="51"/>
      <c r="C71" s="51"/>
      <c r="D71" s="51"/>
      <c r="E71" s="51"/>
      <c r="F71" s="51"/>
      <c r="G71" s="52"/>
    </row>
    <row r="72" spans="1:7" s="14" customFormat="1" x14ac:dyDescent="0.25">
      <c r="A72" s="47"/>
      <c r="B72" s="54"/>
      <c r="C72" s="54"/>
      <c r="D72" s="54"/>
      <c r="E72" s="54"/>
      <c r="F72" s="54"/>
      <c r="G72" s="54"/>
    </row>
    <row r="73" spans="1:7" s="58" customFormat="1" x14ac:dyDescent="0.25">
      <c r="A73" s="55"/>
      <c r="B73" s="56"/>
      <c r="C73" s="56"/>
      <c r="D73" s="56"/>
      <c r="E73" s="56"/>
      <c r="F73" s="56"/>
      <c r="G73" s="57"/>
    </row>
    <row r="74" spans="1:7" s="59" customFormat="1" x14ac:dyDescent="0.25">
      <c r="A74" s="23"/>
      <c r="B74" s="19"/>
      <c r="C74" s="19"/>
      <c r="D74" s="19"/>
      <c r="E74" s="19"/>
      <c r="F74" s="19"/>
      <c r="G74" s="19"/>
    </row>
    <row r="75" spans="1:7" x14ac:dyDescent="0.25">
      <c r="A75" s="60"/>
      <c r="B75" s="61"/>
      <c r="C75" s="61"/>
      <c r="D75" s="61"/>
      <c r="E75" s="61"/>
      <c r="F75" s="61"/>
      <c r="G75" s="61"/>
    </row>
    <row r="76" spans="1:7" x14ac:dyDescent="0.25">
      <c r="A76" s="60"/>
      <c r="B76" s="61"/>
      <c r="C76" s="61"/>
      <c r="D76" s="61"/>
      <c r="E76" s="61"/>
      <c r="F76" s="61"/>
      <c r="G76" s="61"/>
    </row>
    <row r="77" spans="1:7" x14ac:dyDescent="0.25">
      <c r="A77" s="60"/>
      <c r="B77" s="61"/>
      <c r="C77" s="61"/>
      <c r="D77" s="61"/>
      <c r="E77" s="61"/>
      <c r="F77" s="61"/>
      <c r="G77" s="61"/>
    </row>
    <row r="78" spans="1:7" x14ac:dyDescent="0.25">
      <c r="A78" s="60"/>
      <c r="B78" s="61"/>
      <c r="C78" s="61"/>
      <c r="D78" s="61"/>
      <c r="E78" s="61"/>
      <c r="F78" s="61"/>
      <c r="G78" s="61"/>
    </row>
    <row r="79" spans="1:7" s="59" customFormat="1" x14ac:dyDescent="0.25">
      <c r="A79" s="23"/>
      <c r="B79" s="19"/>
      <c r="C79" s="19"/>
      <c r="D79" s="19"/>
      <c r="E79" s="19"/>
      <c r="F79" s="19"/>
      <c r="G79" s="19"/>
    </row>
    <row r="80" spans="1:7" s="59" customFormat="1" x14ac:dyDescent="0.25">
      <c r="A80" s="23"/>
      <c r="B80" s="19"/>
      <c r="C80" s="19"/>
      <c r="D80" s="19"/>
      <c r="E80" s="19"/>
      <c r="F80" s="19"/>
      <c r="G80" s="19"/>
    </row>
    <row r="81" spans="1:7" s="64" customFormat="1" x14ac:dyDescent="0.25">
      <c r="A81" s="62"/>
      <c r="B81" s="63"/>
      <c r="C81" s="63"/>
      <c r="D81" s="63"/>
      <c r="E81" s="63"/>
      <c r="F81" s="63"/>
      <c r="G81" s="63"/>
    </row>
  </sheetData>
  <mergeCells count="10">
    <mergeCell ref="A7:A9"/>
    <mergeCell ref="B7:F7"/>
    <mergeCell ref="G7:G8"/>
    <mergeCell ref="B72:G7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2024-03-14T19:14:57Z</dcterms:created>
  <dcterms:modified xsi:type="dcterms:W3CDTF">2024-03-14T19:14:57Z</dcterms:modified>
</cp:coreProperties>
</file>