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44DD2CC7-19D1-40B3-8942-D53DA495A888}" xr6:coauthVersionLast="40" xr6:coauthVersionMax="40" xr10:uidLastSave="{00000000-0000-0000-0000-000000000000}"/>
  <bookViews>
    <workbookView xWindow="0" yWindow="0" windowWidth="25200" windowHeight="11775" xr2:uid="{060D7B6C-709E-406F-B494-9B60324891D2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'28 DEUDA-LDF2'!$A$1:$I$43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I31" i="1"/>
  <c r="H31" i="1"/>
  <c r="G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G22" i="1"/>
  <c r="C22" i="1"/>
  <c r="G20" i="1"/>
  <c r="F20" i="1"/>
  <c r="C20" i="1"/>
  <c r="F19" i="1"/>
  <c r="G19" i="1" s="1"/>
  <c r="C19" i="1"/>
  <c r="F18" i="1"/>
  <c r="C18" i="1"/>
  <c r="G18" i="1" s="1"/>
  <c r="I17" i="1"/>
  <c r="H17" i="1"/>
  <c r="F17" i="1"/>
  <c r="E17" i="1"/>
  <c r="D17" i="1"/>
  <c r="G15" i="1"/>
  <c r="E15" i="1"/>
  <c r="C15" i="1"/>
  <c r="E14" i="1"/>
  <c r="G14" i="1" s="1"/>
  <c r="C14" i="1"/>
  <c r="I13" i="1"/>
  <c r="H13" i="1"/>
  <c r="G13" i="1"/>
  <c r="G12" i="1" s="1"/>
  <c r="E13" i="1"/>
  <c r="C13" i="1"/>
  <c r="C12" i="1" s="1"/>
  <c r="I12" i="1"/>
  <c r="I10" i="1" s="1"/>
  <c r="I24" i="1" s="1"/>
  <c r="H12" i="1"/>
  <c r="H10" i="1" s="1"/>
  <c r="H24" i="1" s="1"/>
  <c r="F12" i="1"/>
  <c r="F10" i="1" s="1"/>
  <c r="F24" i="1" s="1"/>
  <c r="D12" i="1"/>
  <c r="D10" i="1" s="1"/>
  <c r="D24" i="1" s="1"/>
  <c r="C7" i="1"/>
  <c r="A5" i="1"/>
  <c r="G17" i="1" l="1"/>
  <c r="G10" i="1" s="1"/>
  <c r="G24" i="1" s="1"/>
  <c r="C10" i="1"/>
  <c r="C24" i="1" s="1"/>
  <c r="E12" i="1"/>
  <c r="E10" i="1" s="1"/>
  <c r="E24" i="1" s="1"/>
  <c r="C17" i="1"/>
</calcChain>
</file>

<file path=xl/sharedStrings.xml><?xml version="1.0" encoding="utf-8"?>
<sst xmlns="http://schemas.openxmlformats.org/spreadsheetml/2006/main" count="41" uniqueCount="38">
  <si>
    <t>GOBIERNO CONSTITUCIONAL DEL ESTADO DE CHIAPAS</t>
  </si>
  <si>
    <t>GOBIERNO ESTATAL</t>
  </si>
  <si>
    <t>INFORME ANALÍTICO DE LA DEUDA PÚBLICA Y OTROS PASIVOS CONSOLIDADO</t>
  </si>
  <si>
    <t>( Cifras en Pesos 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</si>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</sst>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5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7" fillId="3" borderId="0" xfId="1" applyFont="1" applyFill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4" fillId="5" borderId="0" xfId="1" applyNumberFormat="1" applyFont="1" applyFill="1"/>
    <xf numFmtId="0" fontId="8" fillId="0" borderId="5" xfId="1" applyFont="1" applyBorder="1" applyAlignment="1">
      <alignment horizontal="left" vertical="center"/>
    </xf>
    <xf numFmtId="0" fontId="8" fillId="0" borderId="5" xfId="1" applyFont="1" applyBorder="1" applyAlignment="1">
      <alignment vertical="center"/>
    </xf>
    <xf numFmtId="164" fontId="8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Border="1"/>
    <xf numFmtId="0" fontId="11" fillId="0" borderId="0" xfId="2" applyFont="1" applyAlignment="1">
      <alignment horizontal="left" vertical="top"/>
    </xf>
    <xf numFmtId="164" fontId="8" fillId="0" borderId="0" xfId="2" applyNumberFormat="1" applyAlignment="1">
      <alignment vertical="top"/>
    </xf>
    <xf numFmtId="164" fontId="13" fillId="0" borderId="0" xfId="2" applyNumberFormat="1" applyFont="1" applyAlignment="1">
      <alignment vertical="top"/>
    </xf>
    <xf numFmtId="0" fontId="13" fillId="0" borderId="0" xfId="2" applyFont="1" applyAlignment="1">
      <alignment vertical="top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DA559A96-1EA6-4ECB-9B04-C1A3BAFEAB92}"/>
    <cellStyle name="Normal 17" xfId="3" xr:uid="{B1BC5CAB-D6D9-41EB-BC9C-507DA1251332}"/>
    <cellStyle name="Normal 18" xfId="1" xr:uid="{E9CD6A32-47D9-4A27-8DB7-F68647AB9B89}"/>
    <cellStyle name="Normal 2 2" xfId="2" xr:uid="{9E4D02DF-410D-4E7E-945C-079B15D04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A9D419E-8C94-476E-898C-F0D568C7666B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 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2">
          <cell r="L2" t="str">
            <v>SALDO AL 31 DE DICIEMBRE DE 2022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DEL 1 DE ENERO AL 31 DE DICIEMBRE DE 2023</v>
          </cell>
        </row>
        <row r="55">
          <cell r="D55">
            <v>1562631041</v>
          </cell>
        </row>
        <row r="56">
          <cell r="D56">
            <v>0</v>
          </cell>
        </row>
        <row r="57">
          <cell r="D57">
            <v>13481181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8"/>
      <sheetData sheetId="9"/>
      <sheetData sheetId="10"/>
      <sheetData sheetId="11"/>
      <sheetData sheetId="12">
        <row r="13">
          <cell r="F13">
            <v>0</v>
          </cell>
          <cell r="G13">
            <v>0</v>
          </cell>
        </row>
        <row r="20">
          <cell r="F20">
            <v>0</v>
          </cell>
          <cell r="G20">
            <v>0</v>
          </cell>
        </row>
        <row r="22">
          <cell r="F22">
            <v>0</v>
          </cell>
          <cell r="G22">
            <v>0</v>
          </cell>
        </row>
        <row r="40">
          <cell r="F40">
            <v>13022620822</v>
          </cell>
        </row>
        <row r="46">
          <cell r="F46">
            <v>0</v>
          </cell>
        </row>
        <row r="48">
          <cell r="F48">
            <v>0</v>
          </cell>
        </row>
        <row r="63">
          <cell r="F63">
            <v>7644772460</v>
          </cell>
          <cell r="G63">
            <v>8493595742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E6BE-6939-4BE8-A6D5-7FC27D3B915D}">
  <sheetPr>
    <tabColor theme="0" tint="-0.14999847407452621"/>
    <pageSetUpPr fitToPage="1"/>
  </sheetPr>
  <dimension ref="A1:L65"/>
  <sheetViews>
    <sheetView showGridLines="0" tabSelected="1" zoomScaleNormal="10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5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DICIEMBRE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tr">
        <f>'[1]BALANZA AC.'!L2</f>
        <v>SALDO AL 31 DE DICIEMBRE DE 2022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10" t="s">
        <v>10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11</v>
      </c>
      <c r="B10" s="17"/>
      <c r="C10" s="18">
        <f>SUM(C12+C17)</f>
        <v>13022620822</v>
      </c>
      <c r="D10" s="18">
        <f t="shared" ref="D10:I10" si="0">SUM(D12+D17)</f>
        <v>0</v>
      </c>
      <c r="E10" s="18">
        <f t="shared" si="0"/>
        <v>333971414</v>
      </c>
      <c r="F10" s="18">
        <f t="shared" si="0"/>
        <v>0</v>
      </c>
      <c r="G10" s="18">
        <f t="shared" si="0"/>
        <v>12688649408</v>
      </c>
      <c r="H10" s="18">
        <f t="shared" si="0"/>
        <v>1562631041</v>
      </c>
      <c r="I10" s="18">
        <f t="shared" si="0"/>
        <v>13481181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12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333971414</v>
      </c>
      <c r="F12" s="25">
        <f t="shared" si="1"/>
        <v>333971414</v>
      </c>
      <c r="G12" s="25">
        <f t="shared" si="1"/>
        <v>0</v>
      </c>
      <c r="H12" s="25">
        <f t="shared" si="1"/>
        <v>1562631041</v>
      </c>
      <c r="I12" s="25">
        <f t="shared" si="1"/>
        <v>13481181</v>
      </c>
      <c r="J12" s="19"/>
      <c r="K12" s="19"/>
      <c r="L12" s="19"/>
    </row>
    <row r="13" spans="1:12" s="13" customFormat="1" ht="15" customHeight="1" x14ac:dyDescent="0.2">
      <c r="A13" s="26"/>
      <c r="B13" s="27" t="s">
        <v>13</v>
      </c>
      <c r="C13" s="28">
        <f>SUM('[1]7 EADyOP'!F13)</f>
        <v>0</v>
      </c>
      <c r="D13" s="28">
        <v>0</v>
      </c>
      <c r="E13" s="28">
        <f>F13-'[1]7 EADyOP'!G13</f>
        <v>333971414</v>
      </c>
      <c r="F13" s="28">
        <v>333971414</v>
      </c>
      <c r="G13" s="28">
        <f>SUM(C13+D13-E13+F13)</f>
        <v>0</v>
      </c>
      <c r="H13" s="28">
        <f>'[1]2EA'!D55</f>
        <v>1562631041</v>
      </c>
      <c r="I13" s="28">
        <f>SUM('[1]2EA'!D56:D59)</f>
        <v>13481181</v>
      </c>
      <c r="J13" s="19"/>
      <c r="K13" s="19"/>
      <c r="L13" s="19"/>
    </row>
    <row r="14" spans="1:12" s="13" customFormat="1" ht="15" customHeight="1" x14ac:dyDescent="0.2">
      <c r="A14" s="26"/>
      <c r="B14" s="27" t="s">
        <v>14</v>
      </c>
      <c r="C14" s="28">
        <f>SUM('[1]7 EADyOP'!F20)</f>
        <v>0</v>
      </c>
      <c r="D14" s="28">
        <v>0</v>
      </c>
      <c r="E14" s="28">
        <f>F14-'[1]7 EADyOP'!G20</f>
        <v>0</v>
      </c>
      <c r="F14" s="28">
        <v>0</v>
      </c>
      <c r="G14" s="28">
        <f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15</v>
      </c>
      <c r="C15" s="28">
        <f>SUM('[1]7 EADyOP'!F22)</f>
        <v>0</v>
      </c>
      <c r="D15" s="28">
        <v>0</v>
      </c>
      <c r="E15" s="28">
        <f>F15-'[1]7 EADyOP'!G22</f>
        <v>0</v>
      </c>
      <c r="F15" s="28">
        <v>0</v>
      </c>
      <c r="G15" s="28">
        <f>SUM(C15+D15-E15+F15)</f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16</v>
      </c>
      <c r="B17" s="24"/>
      <c r="C17" s="25">
        <f>SUM(C18:C20)</f>
        <v>13022620822</v>
      </c>
      <c r="D17" s="25">
        <f t="shared" ref="D17:I17" si="2">SUM(D18:D20)</f>
        <v>0</v>
      </c>
      <c r="E17" s="25">
        <f t="shared" si="2"/>
        <v>0</v>
      </c>
      <c r="F17" s="25">
        <f t="shared" si="2"/>
        <v>-333971414</v>
      </c>
      <c r="G17" s="25">
        <f t="shared" si="2"/>
        <v>12688649408</v>
      </c>
      <c r="H17" s="25">
        <f t="shared" si="2"/>
        <v>0</v>
      </c>
      <c r="I17" s="25">
        <f t="shared" si="2"/>
        <v>0</v>
      </c>
    </row>
    <row r="18" spans="1:9" s="13" customFormat="1" ht="15" customHeight="1" x14ac:dyDescent="0.2">
      <c r="A18" s="26"/>
      <c r="B18" s="27" t="s">
        <v>13</v>
      </c>
      <c r="C18" s="28">
        <f>SUM('[1]7 EADyOP'!F40)</f>
        <v>13022620822</v>
      </c>
      <c r="D18" s="28">
        <v>0</v>
      </c>
      <c r="E18" s="28">
        <v>0</v>
      </c>
      <c r="F18" s="28">
        <f>-F13</f>
        <v>-333971414</v>
      </c>
      <c r="G18" s="28">
        <f>SUM(C18+D18-E18+F18)</f>
        <v>12688649408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14</v>
      </c>
      <c r="C19" s="28">
        <f>SUM('[1]7 EADyOP'!F46)</f>
        <v>0</v>
      </c>
      <c r="D19" s="28">
        <v>0</v>
      </c>
      <c r="E19" s="28">
        <v>0</v>
      </c>
      <c r="F19" s="28">
        <f>-F14</f>
        <v>0</v>
      </c>
      <c r="G19" s="28">
        <f>SUM(C19+D19-E19+F19)</f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15</v>
      </c>
      <c r="C20" s="28">
        <f>SUM('[1]7 EADyOP'!F48)</f>
        <v>0</v>
      </c>
      <c r="D20" s="28">
        <v>0</v>
      </c>
      <c r="E20" s="28">
        <v>0</v>
      </c>
      <c r="F20" s="28">
        <f>-F15</f>
        <v>0</v>
      </c>
      <c r="G20" s="28">
        <f>SUM(C20+D20-E20+F20)</f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17</v>
      </c>
      <c r="B22" s="24"/>
      <c r="C22" s="25">
        <f>SUM('[1]7 EADyOP'!F63)</f>
        <v>7644772460</v>
      </c>
      <c r="D22" s="31"/>
      <c r="E22" s="31"/>
      <c r="F22" s="25"/>
      <c r="G22" s="25">
        <f>'[1]7 EADyOP'!G63</f>
        <v>8493595742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18</v>
      </c>
      <c r="B24" s="32"/>
      <c r="C24" s="18">
        <f>SUM(C10+C22)</f>
        <v>20667393282</v>
      </c>
      <c r="D24" s="18">
        <f>D10</f>
        <v>0</v>
      </c>
      <c r="E24" s="18">
        <f>E10</f>
        <v>333971414</v>
      </c>
      <c r="F24" s="18">
        <f>SUM(F10+F22)</f>
        <v>0</v>
      </c>
      <c r="G24" s="18">
        <f>SUM(G10+G22)</f>
        <v>21182245150</v>
      </c>
      <c r="H24" s="18">
        <f>SUM(H10+H22)</f>
        <v>1562631041</v>
      </c>
      <c r="I24" s="18">
        <f>SUM(I10+I22)</f>
        <v>13481181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19</v>
      </c>
      <c r="B26" s="24"/>
      <c r="C26" s="25">
        <f t="shared" ref="C26:I26" si="3">SUM(C27:C29)</f>
        <v>0</v>
      </c>
      <c r="D26" s="25">
        <f t="shared" si="3"/>
        <v>0</v>
      </c>
      <c r="E26" s="25">
        <f t="shared" si="3"/>
        <v>0</v>
      </c>
      <c r="F26" s="25">
        <f t="shared" si="3"/>
        <v>0</v>
      </c>
      <c r="G26" s="25">
        <f t="shared" si="3"/>
        <v>0</v>
      </c>
      <c r="H26" s="25">
        <f t="shared" si="3"/>
        <v>0</v>
      </c>
      <c r="I26" s="25">
        <f t="shared" si="3"/>
        <v>0</v>
      </c>
    </row>
    <row r="27" spans="1:9" s="13" customFormat="1" ht="12.75" x14ac:dyDescent="0.2">
      <c r="A27" s="33" t="s">
        <v>20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21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22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>SUM(C29+D29-E29+F29)</f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23</v>
      </c>
      <c r="B31" s="24"/>
      <c r="C31" s="25">
        <f t="shared" ref="C31:I31" si="4">SUM(C32:C34)</f>
        <v>0</v>
      </c>
      <c r="D31" s="25">
        <f t="shared" si="4"/>
        <v>0</v>
      </c>
      <c r="E31" s="25">
        <f t="shared" si="4"/>
        <v>0</v>
      </c>
      <c r="F31" s="25">
        <f t="shared" si="4"/>
        <v>0</v>
      </c>
      <c r="G31" s="25">
        <f t="shared" si="4"/>
        <v>0</v>
      </c>
      <c r="H31" s="25">
        <f t="shared" si="4"/>
        <v>0</v>
      </c>
      <c r="I31" s="25">
        <f t="shared" si="4"/>
        <v>0</v>
      </c>
    </row>
    <row r="32" spans="1:9" s="13" customFormat="1" ht="15" customHeight="1" x14ac:dyDescent="0.2">
      <c r="A32" s="33" t="s">
        <v>24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25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26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34" t="s">
        <v>27</v>
      </c>
      <c r="B36" s="34"/>
      <c r="C36" s="34"/>
      <c r="D36" s="35"/>
      <c r="E36" s="9" t="s">
        <v>28</v>
      </c>
      <c r="F36" s="9" t="s">
        <v>29</v>
      </c>
      <c r="G36" s="9" t="s">
        <v>30</v>
      </c>
      <c r="H36" s="9" t="s">
        <v>31</v>
      </c>
      <c r="I36" s="10" t="s">
        <v>32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33</v>
      </c>
      <c r="B38" s="24"/>
      <c r="C38" s="36"/>
      <c r="D38" s="36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34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 x14ac:dyDescent="0.2">
      <c r="A40" s="33" t="s">
        <v>35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 x14ac:dyDescent="0.2">
      <c r="A41" s="33" t="s">
        <v>36</v>
      </c>
      <c r="B41" s="27"/>
      <c r="C41" s="12"/>
      <c r="D41" s="12"/>
      <c r="E41" s="28">
        <v>0</v>
      </c>
      <c r="F41" s="28"/>
      <c r="G41" s="28"/>
      <c r="H41" s="28">
        <v>0</v>
      </c>
      <c r="I41" s="28"/>
    </row>
    <row r="42" spans="1:9" s="3" customFormat="1" ht="3.75" customHeight="1" x14ac:dyDescent="0.2">
      <c r="A42" s="37"/>
      <c r="B42" s="38"/>
      <c r="C42" s="39"/>
      <c r="D42" s="39"/>
      <c r="E42" s="39"/>
      <c r="F42" s="39"/>
      <c r="G42" s="39"/>
      <c r="H42" s="40"/>
      <c r="I42" s="40"/>
    </row>
    <row r="43" spans="1:9" s="44" customFormat="1" ht="12.75" x14ac:dyDescent="0.25">
      <c r="A43" s="41" t="s">
        <v>37</v>
      </c>
      <c r="B43" s="41"/>
      <c r="C43" s="41"/>
      <c r="D43" s="41"/>
      <c r="E43" s="41"/>
      <c r="F43" s="41"/>
      <c r="G43" s="42"/>
      <c r="H43" s="43"/>
      <c r="I43" s="43"/>
    </row>
    <row r="44" spans="1:9" s="45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6"/>
      <c r="G59" s="46"/>
      <c r="H59" s="46"/>
      <c r="I59" s="46"/>
    </row>
    <row r="60" spans="1:9" x14ac:dyDescent="0.25">
      <c r="A60" s="47"/>
      <c r="B60" s="47"/>
      <c r="C60" s="47"/>
      <c r="D60" s="11"/>
      <c r="E60" s="11"/>
      <c r="F60" s="46"/>
      <c r="G60" s="46"/>
      <c r="H60" s="46"/>
      <c r="I60" s="46"/>
    </row>
    <row r="65" spans="1:9" ht="16.5" x14ac:dyDescent="0.25">
      <c r="A65" s="48"/>
      <c r="B65" s="48"/>
      <c r="C65" s="49"/>
      <c r="D65" s="49"/>
      <c r="E65" s="49"/>
      <c r="F65" s="49"/>
      <c r="G65" s="49"/>
      <c r="H65" s="49"/>
      <c r="I65" s="49"/>
    </row>
  </sheetData>
  <mergeCells count="12">
    <mergeCell ref="A7:B7"/>
    <mergeCell ref="A36:D36"/>
    <mergeCell ref="A43:F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2024-04-03T21:06:06Z</dcterms:created>
  <dcterms:modified xsi:type="dcterms:W3CDTF">2024-04-03T21:06:07Z</dcterms:modified>
</cp:coreProperties>
</file>